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ocuments\2015 год\Новая Дорожная карта\"/>
    </mc:Choice>
  </mc:AlternateContent>
  <bookViews>
    <workbookView xWindow="0" yWindow="0" windowWidth="19200" windowHeight="10995"/>
  </bookViews>
  <sheets>
    <sheet name="Приложение 1" sheetId="1" r:id="rId1"/>
    <sheet name="Приложение 2" sheetId="2" r:id="rId2"/>
    <sheet name="Приложение 3" sheetId="3" r:id="rId3"/>
    <sheet name="Приложение 4" sheetId="4" r:id="rId4"/>
    <sheet name="Приложение 5" sheetId="5" r:id="rId5"/>
  </sheets>
  <definedNames>
    <definedName name="_xlnm.Print_Area" localSheetId="1">'Приложение 2'!$A$1:$E$21</definedName>
    <definedName name="_xlnm.Print_Area" localSheetId="3">'Приложение 4'!$A$1:$P$17</definedName>
    <definedName name="_xlnm.Print_Area" localSheetId="4">'Приложение 5'!$A$1:$L$37</definedName>
  </definedNames>
  <calcPr calcId="152511"/>
</workbook>
</file>

<file path=xl/calcChain.xml><?xml version="1.0" encoding="utf-8"?>
<calcChain xmlns="http://schemas.openxmlformats.org/spreadsheetml/2006/main">
  <c r="L29" i="5" l="1"/>
  <c r="K29" i="5"/>
  <c r="J7" i="5" l="1"/>
  <c r="E7" i="5"/>
  <c r="F7" i="5"/>
  <c r="G7" i="5"/>
  <c r="H7" i="5"/>
  <c r="I7" i="5"/>
  <c r="D7" i="5"/>
  <c r="J13" i="4" l="1"/>
  <c r="L32" i="5" l="1"/>
  <c r="K32" i="5"/>
  <c r="L28" i="5"/>
  <c r="K28" i="5"/>
  <c r="I23" i="5"/>
  <c r="H23" i="5"/>
  <c r="G23" i="5"/>
  <c r="F23" i="5"/>
  <c r="E23" i="5"/>
  <c r="D23" i="5"/>
  <c r="I20" i="5"/>
  <c r="H20" i="5"/>
  <c r="G20" i="5"/>
  <c r="F20" i="5"/>
  <c r="E20" i="5"/>
  <c r="J23" i="5"/>
  <c r="J18" i="5"/>
  <c r="I18" i="5"/>
  <c r="H18" i="5"/>
  <c r="G18" i="5"/>
  <c r="F18" i="5"/>
  <c r="E18" i="5"/>
  <c r="J15" i="5"/>
  <c r="I15" i="5"/>
  <c r="J24" i="5" l="1"/>
  <c r="J31" i="5" s="1"/>
  <c r="J26" i="5" s="1"/>
  <c r="J33" i="5" s="1"/>
  <c r="J27" i="5" s="1"/>
  <c r="F24" i="5"/>
  <c r="F31" i="5" s="1"/>
  <c r="H24" i="5"/>
  <c r="H31" i="5" s="1"/>
  <c r="H26" i="5" s="1"/>
  <c r="H33" i="5" s="1"/>
  <c r="H27" i="5" s="1"/>
  <c r="G24" i="5"/>
  <c r="G31" i="5" s="1"/>
  <c r="G26" i="5" s="1"/>
  <c r="G33" i="5" s="1"/>
  <c r="G27" i="5" s="1"/>
  <c r="I24" i="5"/>
  <c r="I31" i="5" s="1"/>
  <c r="I26" i="5" s="1"/>
  <c r="I33" i="5" s="1"/>
  <c r="I27" i="5" s="1"/>
  <c r="E24" i="5"/>
  <c r="E31" i="5" s="1"/>
  <c r="E26" i="5" s="1"/>
  <c r="E33" i="5" s="1"/>
  <c r="E27" i="5" s="1"/>
  <c r="J20" i="5"/>
  <c r="K23" i="5"/>
  <c r="L23" i="5"/>
  <c r="L24" i="5" l="1"/>
  <c r="K24" i="5"/>
  <c r="L31" i="5"/>
  <c r="K31" i="5"/>
  <c r="F26" i="5"/>
  <c r="F33" i="5" l="1"/>
  <c r="L26" i="5"/>
  <c r="K26" i="5"/>
  <c r="L33" i="5" l="1"/>
  <c r="F27" i="5"/>
  <c r="K33" i="5"/>
  <c r="L27" i="5" l="1"/>
  <c r="K27" i="5"/>
</calcChain>
</file>

<file path=xl/sharedStrings.xml><?xml version="1.0" encoding="utf-8"?>
<sst xmlns="http://schemas.openxmlformats.org/spreadsheetml/2006/main" count="251" uniqueCount="156">
  <si>
    <t>наименование муниципального района или городского округа</t>
  </si>
  <si>
    <t>№№</t>
  </si>
  <si>
    <t>Наименование учреждений</t>
  </si>
  <si>
    <t>Тип учреждений                                                                (казенные, бюджетные, автономные)</t>
  </si>
  <si>
    <t>Библиотеки</t>
  </si>
  <si>
    <t>Учреждения культурно-досугового типа</t>
  </si>
  <si>
    <t>Учреждения дополнительного образования детей</t>
  </si>
  <si>
    <t>Музеи, картинные галереи, выставочные залы</t>
  </si>
  <si>
    <t>Подчиненность (районное, поселенческое- указать название поселения)</t>
  </si>
  <si>
    <t>Перечень муниципальных учреждений - сетевых единиц*) сферы культуры</t>
  </si>
  <si>
    <t>в том числе:</t>
  </si>
  <si>
    <t>Перечень муниципальных учреждений-юридических лиц*) сферы культуры (по состоянию на 01.01.2015)</t>
  </si>
  <si>
    <t>Имущество  муниципальных учреждений-юридических лиц*) сферы культуры (по состоянию на 01.01.2015)</t>
  </si>
  <si>
    <t>Недвижимое имущество</t>
  </si>
  <si>
    <t>Арендованное</t>
  </si>
  <si>
    <t>Особо ценное движимое имущество</t>
  </si>
  <si>
    <t>Балансовая стоимость, тыс. руб.</t>
  </si>
  <si>
    <t xml:space="preserve">Площаль, кв. </t>
  </si>
  <si>
    <t>Земельный участок, закрепленные учредителем</t>
  </si>
  <si>
    <t>В оперативном управлении</t>
  </si>
  <si>
    <t>Балансовая стоимость,                    тыс. руб.</t>
  </si>
  <si>
    <t>Площадь, кв. м</t>
  </si>
  <si>
    <t>Стоимость аренды в год,                 тыс. руб.</t>
  </si>
  <si>
    <t>Количество зданий и сооружений в аврийном состоянии, ед.</t>
  </si>
  <si>
    <t>Количество зданий и сооружений, ед.</t>
  </si>
  <si>
    <t>Недвижимое имущество , требующее капитального ремонта и реконструкции (из графы 4)</t>
  </si>
  <si>
    <t>Штатная численность, ед.</t>
  </si>
  <si>
    <t>Численность АУП, ед.</t>
  </si>
  <si>
    <t>Численность работающих всего, ед.</t>
  </si>
  <si>
    <t>внешних совместителей, ед.</t>
  </si>
  <si>
    <t>списочная численность, ед.</t>
  </si>
  <si>
    <t>Адрес фактического расположения сетевой единицы</t>
  </si>
  <si>
    <t>Наименование учреждения - юридического лица, в состав которого входит сетевая единица</t>
  </si>
  <si>
    <t>Наименование сетевой единицы (филиала)</t>
  </si>
  <si>
    <t>Наименование учреждений (юридических лиц)</t>
  </si>
  <si>
    <t>Кадастровая стоимость,               тыс. руб.</t>
  </si>
  <si>
    <t>Количество зданий и сооружений, требующих капитального ремонта и реконструкции,                             ед.</t>
  </si>
  <si>
    <t>№ п/п</t>
  </si>
  <si>
    <t>Наименование учреждений, подлежащих оптимизации (+ учреждений уже находящихся в стадии реорганизации)</t>
  </si>
  <si>
    <t>Сроки проведения оптимиза-ции</t>
  </si>
  <si>
    <t xml:space="preserve">Планируемая форма проведения </t>
  </si>
  <si>
    <t xml:space="preserve">Причины проведения оптимизации </t>
  </si>
  <si>
    <t>Объем  планируемых средств бюджета на содержание учреждения
в расчете 
на 2015 год
 (тыс.руб.)</t>
  </si>
  <si>
    <t>Планируемые средства на проведение мероприятий по оптимизации, 
(тыс.руб.)</t>
  </si>
  <si>
    <t>Высвобожденные средства бюджета на содержание учреждения в расчете на 2015 год,
(тыс.руб.)</t>
  </si>
  <si>
    <t>в т.ч. высвобожденные средства от оптимизации численности персонала, (тыс.руб.)</t>
  </si>
  <si>
    <t>Количество штатных единиц в учреждении</t>
  </si>
  <si>
    <t>до оптимизации</t>
  </si>
  <si>
    <t xml:space="preserve">по итогам оптимизации </t>
  </si>
  <si>
    <t>до оптими-зации</t>
  </si>
  <si>
    <t>всего</t>
  </si>
  <si>
    <t>в т.ч. АУП</t>
  </si>
  <si>
    <t>10=7-8</t>
  </si>
  <si>
    <t xml:space="preserve">Муниципальное образование </t>
  </si>
  <si>
    <t xml:space="preserve">Категория работников:                </t>
  </si>
  <si>
    <t>Работники учреждений культуры</t>
  </si>
  <si>
    <t>Наименование показателей</t>
  </si>
  <si>
    <t>2012 г факт</t>
  </si>
  <si>
    <t>2013 г. факт</t>
  </si>
  <si>
    <t>2014 г.</t>
  </si>
  <si>
    <t>2015 г.</t>
  </si>
  <si>
    <t>2016 г.</t>
  </si>
  <si>
    <t>2017 г.</t>
  </si>
  <si>
    <t>2018 г.</t>
  </si>
  <si>
    <t>2014 г.- 2016 г.</t>
  </si>
  <si>
    <t>2014 г. - 2018 г.</t>
  </si>
  <si>
    <t>Норматив числа получателей услуг на 1 работника учреждений культуры (по среднесписочной численности работников), человек (стр.2/стр.3)</t>
  </si>
  <si>
    <t>х</t>
  </si>
  <si>
    <t>Число получателей услуг, человек</t>
  </si>
  <si>
    <t>данные Росстата</t>
  </si>
  <si>
    <t>Среднесписочная численность работников учреждений культуры, человек</t>
  </si>
  <si>
    <t>Численность населения субъекта Российской Федерации, человек</t>
  </si>
  <si>
    <t>Соотношение средней заработной платы  работников учреждений  культуры и средней заработной платы в субъекте Российской Федерации:</t>
  </si>
  <si>
    <t>Распоряжение 
№2606-р</t>
  </si>
  <si>
    <t>по Программе поэтапного совершенствования систем оплаты труда в государственных (муниципальных) учреждениях на 2012-2018 годы, процентов</t>
  </si>
  <si>
    <t xml:space="preserve">х </t>
  </si>
  <si>
    <t>Распоряжение №2190-р</t>
  </si>
  <si>
    <t>по Плану мероприятий («дорожной карте») «Изменения,направленные на повышение эффективности сферы культуры", процентов</t>
  </si>
  <si>
    <t>по Московской области, процентов</t>
  </si>
  <si>
    <t>2013г - 5); 2017-2018 - 100/200**</t>
  </si>
  <si>
    <t>8.1.</t>
  </si>
  <si>
    <t>Средняя заработная плата работников по субъекту Российской Федерации, рублей</t>
  </si>
  <si>
    <t>2013г- 4); 2014г - 6)</t>
  </si>
  <si>
    <t>Темп роста к предыдущему году, процентов</t>
  </si>
  <si>
    <t>Среднемесячная заработная плата работников учреждений культуры в целом, рублей</t>
  </si>
  <si>
    <t>11.1</t>
  </si>
  <si>
    <t>в том числе: по учреждениям культуры  муниципального уровня и уровня субъекта Российской Федерации</t>
  </si>
  <si>
    <t>4)</t>
  </si>
  <si>
    <t>petrovao@mkrf.ru</t>
  </si>
  <si>
    <t>Доля от средств от приносящей доход деятельности в фонде заработной платы по работникам учреждений культуры, процентов</t>
  </si>
  <si>
    <t>2)</t>
  </si>
  <si>
    <t>Размер начислений на фонд оплаты труда, коэффициент</t>
  </si>
  <si>
    <t>Фонд оплаты труда с начислениями, млн. рублей</t>
  </si>
  <si>
    <t>Прирост фонда оплаты труда с начислениями к 2013 г., млн.рублей</t>
  </si>
  <si>
    <t>за счет средств консолидированного бюджета субъекта Российской Федерации, включая дотацию из федерального бюджета, млн. рублей</t>
  </si>
  <si>
    <t>включая средства, полученные за счет проведения мероприятий по оптимизации, (млн.рублей), из них: (стр. 25/стр. 26*100)</t>
  </si>
  <si>
    <t>от реструктуризации сети, млн. рублей</t>
  </si>
  <si>
    <t>от оптимизации численности персонала, в том числе административно-управленческого, млн. рублей</t>
  </si>
  <si>
    <t>от сокращения и оптимизации расходов на содержание учреждений, млн. рублей</t>
  </si>
  <si>
    <t>за счет средств от приносящей доход деятельности, млн. рублей</t>
  </si>
  <si>
    <t>за счет иных источников (решений), включая корректировку консолидированного бюджета субъекта Российской Федерации на соответствующий год, млн. рублей</t>
  </si>
  <si>
    <t>Итого, объем средств, предусмотренный на повышение оплаты труда, млн. рублей (стр. 18+ 23 + 24)</t>
  </si>
  <si>
    <t xml:space="preserve">Соотношение объема средств от оптимизации к сумме объема средств, предусмотренного на повышение оплаты труда, процентов </t>
  </si>
  <si>
    <t>казенное</t>
  </si>
  <si>
    <t>Муниципальное учреждение "Централизованная библиотечная система"</t>
  </si>
  <si>
    <t>МУ"Централизованная библиотечная система"</t>
  </si>
  <si>
    <t>г.Лыткарино</t>
  </si>
  <si>
    <t>МУ "ЦБС"</t>
  </si>
  <si>
    <t>Муниципальное учреждение "Дворец культуры "Мир""</t>
  </si>
  <si>
    <t>бюджетное</t>
  </si>
  <si>
    <t>МУ ДК "Мир"</t>
  </si>
  <si>
    <t>МУ "ДК "Центр Молодежи"</t>
  </si>
  <si>
    <t>Муниципальное учреждение "ДК "Центр Молодежи"</t>
  </si>
  <si>
    <t xml:space="preserve">бюджетное </t>
  </si>
  <si>
    <t>-</t>
  </si>
  <si>
    <t>МУ  "Дворец культуры "Мир""</t>
  </si>
  <si>
    <t>Сокращение расходов намуниципальное задание</t>
  </si>
  <si>
    <t>г. Лыткарино</t>
  </si>
  <si>
    <t>городской округ Лыткарино</t>
  </si>
  <si>
    <t>МУ "ЛИКМ"</t>
  </si>
  <si>
    <t>Муниципальное учреждение  "Лыткаринский историко-краеведческий музей"</t>
  </si>
  <si>
    <t xml:space="preserve">казенное </t>
  </si>
  <si>
    <t>Сокращение расходов на муниципальное задание</t>
  </si>
  <si>
    <t>МОУ ДОД "ДМШ"</t>
  </si>
  <si>
    <t>МОУ ДОД "Детская музыкальная школа"</t>
  </si>
  <si>
    <t>Решение совета депутатов№638/75</t>
  </si>
  <si>
    <t>оптимизация расходов</t>
  </si>
  <si>
    <t>по городскому округу Лыткарино</t>
  </si>
  <si>
    <t>Центральная городская библиотека</t>
  </si>
  <si>
    <t>Центральная городская детская библиотека</t>
  </si>
  <si>
    <t>Городская библиотека ДК "Мир"</t>
  </si>
  <si>
    <t>Городская детская библиотека ДК "Мир"</t>
  </si>
  <si>
    <t>Городская детско-юношеская библиотека "Петровское"</t>
  </si>
  <si>
    <t>МУ "Централизованная библиотечная система"</t>
  </si>
  <si>
    <t>Московская область, г. Лыткарино, ул. Ленина, д. 23А, 2 этаж</t>
  </si>
  <si>
    <t>Московская область, г. Лыткарино, ул. Ленина, д. 23А, 1 этаж</t>
  </si>
  <si>
    <t>Московская область, г. Лыткарино, ул. Ленина, д. 2А, 1 этаж</t>
  </si>
  <si>
    <t>Московская область, г. Лыткарино, ул. Ленина, д. 2А, 2 этаж</t>
  </si>
  <si>
    <t xml:space="preserve">                                                                                                                                 наименование муниципального района или городского округа</t>
  </si>
  <si>
    <t>Московская область, г. Лыткарино, ул. Ленина, д. 2А</t>
  </si>
  <si>
    <t>Московская область, г. Лыткарино, ул.Парковая, д. 16</t>
  </si>
  <si>
    <t>Московская область, г. Лыткарино, ул. Сафонова, д. 2А</t>
  </si>
  <si>
    <t>Московская область, г. Лыткарино, квартал 7, д. 6</t>
  </si>
  <si>
    <t>План-график проведения мероприятий по оптимизации муниципальных учреждений сферы культуры города Лыткарино Московской области на 2015 год</t>
  </si>
  <si>
    <t>Московская область, г. Лыткарино, 6 мкр.,здание школы №6,   1 этаж</t>
  </si>
  <si>
    <r>
      <t xml:space="preserve">Фактическое местоположение </t>
    </r>
    <r>
      <rPr>
        <b/>
        <i/>
        <sz val="12"/>
        <color indexed="8"/>
        <rFont val="Times New Roman"/>
        <family val="1"/>
        <charset val="204"/>
      </rPr>
      <t>(муниципальное образование, населенный пункт)</t>
    </r>
  </si>
  <si>
    <t xml:space="preserve">        города Лыткарино</t>
  </si>
  <si>
    <t>города Лыткарино</t>
  </si>
  <si>
    <t xml:space="preserve">Сведения о реализации положений Указа Президента Российской Федерации 
от 7 мая 2012 г. № 597 «О мероприятиях по реализации государственной социальной политики» и программы в части повышения заработной платы работников бюджетного сектора экономики с возможным привлечением на эти цели не менее трети средств, получаемых за счет реорганизации неэффективных организаций и программ (показатели повышения оплаты труда работников культуры, с учётом направления на эти цели средств от мероприятий по оптимизации)                                                                                                                                                                                                                                   
  </t>
  </si>
  <si>
    <t>"Город Лыткарино Московской области"</t>
  </si>
  <si>
    <t>Приложения 1-5,  исп.:__________________ Немтинова Н.В.</t>
  </si>
  <si>
    <t>Приложение № 5 к Плану мероприятий ("дорожная карта") по реализации "умной социальной политики" в сфере культуры города Лыткарино на 2015 - 2018 годы                                                                                                                                                            от  "_03_" ____11___20___г. № 638-п</t>
  </si>
  <si>
    <t>Приложение № 4 к Плану мероприятий("дорожная карта") по реализации "умной социальной политики" в сфере культуры города Лыткарино на 2015 - 2018 годы                                                                                                                                                            от  "_03_" ___11____20___г. № 638-п</t>
  </si>
  <si>
    <t>Приложение № 3 к Плану мероприятий ("дорожная карта") по реализации "умной социальной политики" в сфере культуры города Лыткарино на 2015 - 2018 годы                                                                                                                                                            от  "_03_" ____11____20___г. № 638-п</t>
  </si>
  <si>
    <t>Приложение № 2 к Плану мероприятий ("дорожная карта") по реализации "умной социальной политики" в сфере культуры города Лыткарино на 2015 - 2018 годы                                                                                                                                                            от  "_03_" ___11____20___г. № 638-п</t>
  </si>
  <si>
    <t>Приложение № 1 к Плану мероприятий ("дорожная карта") по реализации "умной социальной политики" в сфере культуры города Лыткарино на 2015 - 2018 годы                                                                                                                                                            от  "__03_" ____11____20___г. № 638-п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</si>
</sst>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4" fillId="0" borderId="1" xfId="0" applyFont="1" applyBorder="1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8" fillId="0" borderId="4" xfId="0" applyFont="1" applyBorder="1"/>
    <xf numFmtId="0" fontId="0" fillId="0" borderId="0" xfId="0" applyFont="1"/>
    <xf numFmtId="0" fontId="0" fillId="0" borderId="0" xfId="0" applyFill="1"/>
    <xf numFmtId="4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65" fontId="14" fillId="0" borderId="3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165" fontId="14" fillId="0" borderId="7" xfId="0" quotePrefix="1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164" fontId="14" fillId="0" borderId="7" xfId="0" applyNumberFormat="1" applyFont="1" applyFill="1" applyBorder="1" applyAlignment="1">
      <alignment horizontal="center" vertical="center" wrapText="1"/>
    </xf>
    <xf numFmtId="164" fontId="14" fillId="0" borderId="8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 wrapText="1"/>
    </xf>
    <xf numFmtId="165" fontId="14" fillId="3" borderId="3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Alignment="1">
      <alignment horizontal="center" vertical="center"/>
    </xf>
    <xf numFmtId="166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0" fontId="18" fillId="3" borderId="0" xfId="0" applyFont="1" applyFill="1"/>
    <xf numFmtId="0" fontId="0" fillId="3" borderId="0" xfId="0" applyFill="1"/>
    <xf numFmtId="0" fontId="0" fillId="3" borderId="3" xfId="0" applyFill="1" applyBorder="1"/>
    <xf numFmtId="0" fontId="5" fillId="3" borderId="0" xfId="0" applyFont="1" applyFill="1" applyBorder="1" applyAlignment="1"/>
    <xf numFmtId="0" fontId="0" fillId="3" borderId="0" xfId="0" applyFill="1" applyBorder="1"/>
    <xf numFmtId="0" fontId="5" fillId="3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2" fillId="3" borderId="0" xfId="0" applyFont="1" applyFill="1"/>
    <xf numFmtId="0" fontId="1" fillId="3" borderId="0" xfId="0" applyFont="1" applyFill="1"/>
    <xf numFmtId="0" fontId="0" fillId="0" borderId="0" xfId="0" applyFont="1" applyAlignment="1"/>
    <xf numFmtId="0" fontId="0" fillId="0" borderId="0" xfId="0" applyAlignment="1"/>
    <xf numFmtId="0" fontId="0" fillId="0" borderId="0" xfId="0" applyFill="1" applyBorder="1"/>
    <xf numFmtId="4" fontId="0" fillId="0" borderId="0" xfId="0" applyNumberFormat="1" applyBorder="1"/>
    <xf numFmtId="0" fontId="0" fillId="2" borderId="0" xfId="0" applyFill="1" applyBorder="1"/>
    <xf numFmtId="0" fontId="0" fillId="2" borderId="0" xfId="0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20" fillId="0" borderId="3" xfId="0" applyFont="1" applyBorder="1"/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/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2" fillId="3" borderId="3" xfId="0" applyFont="1" applyFill="1" applyBorder="1"/>
    <xf numFmtId="0" fontId="21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/>
    </xf>
    <xf numFmtId="0" fontId="20" fillId="0" borderId="3" xfId="0" applyFont="1" applyFill="1" applyBorder="1" applyAlignment="1"/>
    <xf numFmtId="0" fontId="20" fillId="0" borderId="3" xfId="0" applyFont="1" applyFill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19" fillId="0" borderId="0" xfId="0" applyFont="1"/>
    <xf numFmtId="0" fontId="3" fillId="0" borderId="9" xfId="0" applyFont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/>
    <xf numFmtId="0" fontId="22" fillId="0" borderId="3" xfId="0" applyFont="1" applyBorder="1"/>
    <xf numFmtId="0" fontId="22" fillId="0" borderId="3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10" fillId="0" borderId="3" xfId="0" applyNumberFormat="1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/>
    </xf>
    <xf numFmtId="0" fontId="20" fillId="0" borderId="3" xfId="0" applyFont="1" applyBorder="1" applyAlignment="1">
      <alignment horizontal="left" vertical="justify"/>
    </xf>
    <xf numFmtId="49" fontId="20" fillId="0" borderId="3" xfId="0" applyNumberFormat="1" applyFont="1" applyFill="1" applyBorder="1" applyAlignment="1">
      <alignment horizontal="center" vertical="justify"/>
    </xf>
    <xf numFmtId="4" fontId="20" fillId="0" borderId="3" xfId="0" applyNumberFormat="1" applyFont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justify"/>
    </xf>
    <xf numFmtId="49" fontId="20" fillId="0" borderId="3" xfId="0" applyNumberFormat="1" applyFont="1" applyBorder="1" applyAlignment="1">
      <alignment horizontal="center"/>
    </xf>
    <xf numFmtId="14" fontId="20" fillId="0" borderId="3" xfId="0" applyNumberFormat="1" applyFont="1" applyFill="1" applyBorder="1" applyAlignment="1">
      <alignment wrapText="1"/>
    </xf>
    <xf numFmtId="0" fontId="20" fillId="0" borderId="3" xfId="0" applyFont="1" applyBorder="1" applyAlignment="1">
      <alignment wrapText="1" shrinkToFit="1"/>
    </xf>
    <xf numFmtId="4" fontId="20" fillId="2" borderId="3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right"/>
    </xf>
    <xf numFmtId="0" fontId="8" fillId="0" borderId="3" xfId="0" applyFont="1" applyBorder="1" applyAlignment="1"/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right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/>
    </xf>
    <xf numFmtId="0" fontId="11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19" fillId="0" borderId="0" xfId="0" applyFont="1" applyAlignment="1"/>
    <xf numFmtId="0" fontId="8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19" fillId="0" borderId="0" xfId="0" applyFont="1" applyAlignment="1">
      <alignment horizontal="center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0" fillId="0" borderId="14" xfId="0" applyBorder="1" applyAlignment="1"/>
    <xf numFmtId="0" fontId="0" fillId="0" borderId="0" xfId="0" applyAlignment="1"/>
    <xf numFmtId="0" fontId="0" fillId="0" borderId="4" xfId="0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/>
    </xf>
    <xf numFmtId="0" fontId="23" fillId="0" borderId="0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righ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justify" wrapText="1"/>
    </xf>
    <xf numFmtId="0" fontId="25" fillId="0" borderId="0" xfId="0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view="pageBreakPreview" zoomScale="70" zoomScaleNormal="80" zoomScaleSheetLayoutView="70" workbookViewId="0">
      <selection activeCell="E8" sqref="E8"/>
    </sheetView>
  </sheetViews>
  <sheetFormatPr defaultRowHeight="15" x14ac:dyDescent="0.25"/>
  <cols>
    <col min="1" max="1" width="9.140625" style="7"/>
    <col min="2" max="2" width="92.85546875" customWidth="1"/>
    <col min="3" max="3" width="23.140625" customWidth="1"/>
    <col min="4" max="4" width="16.7109375" customWidth="1"/>
    <col min="5" max="5" width="11.42578125" customWidth="1"/>
    <col min="6" max="6" width="15.140625" customWidth="1"/>
    <col min="7" max="7" width="13.85546875" customWidth="1"/>
    <col min="8" max="8" width="12.7109375" customWidth="1"/>
  </cols>
  <sheetData>
    <row r="1" spans="1:8" ht="112.5" customHeight="1" x14ac:dyDescent="0.3">
      <c r="A1" s="93"/>
      <c r="B1" s="93"/>
      <c r="C1" s="93"/>
      <c r="D1" s="94"/>
      <c r="E1" s="143" t="s">
        <v>155</v>
      </c>
      <c r="F1" s="144"/>
      <c r="G1" s="144"/>
      <c r="H1" s="144"/>
    </row>
    <row r="2" spans="1:8" ht="37.5" customHeight="1" x14ac:dyDescent="0.3">
      <c r="A2" s="142" t="s">
        <v>11</v>
      </c>
      <c r="B2" s="142"/>
      <c r="C2" s="142"/>
      <c r="D2" s="142"/>
      <c r="E2" s="142"/>
      <c r="F2" s="142"/>
      <c r="G2" s="142"/>
      <c r="H2" s="142"/>
    </row>
    <row r="3" spans="1:8" ht="18.75" x14ac:dyDescent="0.3">
      <c r="A3" s="6"/>
      <c r="B3" s="146" t="s">
        <v>146</v>
      </c>
      <c r="C3" s="146"/>
      <c r="D3" s="147"/>
      <c r="E3" s="147"/>
      <c r="F3" s="147"/>
      <c r="G3" s="147"/>
      <c r="H3" s="147"/>
    </row>
    <row r="4" spans="1:8" ht="18.75" x14ac:dyDescent="0.3">
      <c r="A4" s="145" t="s">
        <v>138</v>
      </c>
      <c r="B4" s="145"/>
      <c r="C4" s="145"/>
      <c r="D4" s="145"/>
      <c r="E4" s="93"/>
      <c r="F4" s="93"/>
      <c r="G4" s="93"/>
      <c r="H4" s="93"/>
    </row>
    <row r="5" spans="1:8" ht="18.75" x14ac:dyDescent="0.3">
      <c r="A5" s="93"/>
      <c r="B5" s="93"/>
      <c r="C5" s="93"/>
      <c r="D5" s="93"/>
      <c r="E5" s="93"/>
      <c r="F5" s="93"/>
      <c r="G5" s="93"/>
      <c r="H5" s="93"/>
    </row>
    <row r="6" spans="1:8" ht="34.5" customHeight="1" x14ac:dyDescent="0.25">
      <c r="A6" s="151" t="s">
        <v>1</v>
      </c>
      <c r="B6" s="150" t="s">
        <v>2</v>
      </c>
      <c r="C6" s="149" t="s">
        <v>3</v>
      </c>
      <c r="D6" s="152" t="s">
        <v>26</v>
      </c>
      <c r="E6" s="127" t="s">
        <v>10</v>
      </c>
      <c r="F6" s="149" t="s">
        <v>28</v>
      </c>
      <c r="G6" s="149" t="s">
        <v>10</v>
      </c>
      <c r="H6" s="149"/>
    </row>
    <row r="7" spans="1:8" ht="75" x14ac:dyDescent="0.25">
      <c r="A7" s="151"/>
      <c r="B7" s="150"/>
      <c r="C7" s="149"/>
      <c r="D7" s="153"/>
      <c r="E7" s="127" t="s">
        <v>27</v>
      </c>
      <c r="F7" s="149"/>
      <c r="G7" s="128" t="s">
        <v>29</v>
      </c>
      <c r="H7" s="128" t="s">
        <v>30</v>
      </c>
    </row>
    <row r="8" spans="1:8" ht="18.75" x14ac:dyDescent="0.25">
      <c r="A8" s="129">
        <v>1</v>
      </c>
      <c r="B8" s="130">
        <v>2</v>
      </c>
      <c r="C8" s="127">
        <v>3</v>
      </c>
      <c r="D8" s="127">
        <v>4</v>
      </c>
      <c r="E8" s="127">
        <v>5</v>
      </c>
      <c r="F8" s="127">
        <v>6</v>
      </c>
      <c r="G8" s="127">
        <v>7</v>
      </c>
      <c r="H8" s="127">
        <v>8</v>
      </c>
    </row>
    <row r="9" spans="1:8" ht="18.75" x14ac:dyDescent="0.3">
      <c r="A9" s="148" t="s">
        <v>4</v>
      </c>
      <c r="B9" s="148"/>
      <c r="C9" s="148"/>
      <c r="D9" s="131"/>
      <c r="E9" s="132"/>
      <c r="F9" s="132"/>
      <c r="G9" s="132"/>
      <c r="H9" s="132"/>
    </row>
    <row r="10" spans="1:8" ht="18.75" x14ac:dyDescent="0.3">
      <c r="A10" s="133">
        <v>1</v>
      </c>
      <c r="B10" s="134" t="s">
        <v>104</v>
      </c>
      <c r="C10" s="133" t="s">
        <v>103</v>
      </c>
      <c r="D10" s="135">
        <v>50.2</v>
      </c>
      <c r="E10" s="136">
        <v>5</v>
      </c>
      <c r="F10" s="136">
        <v>44</v>
      </c>
      <c r="G10" s="136">
        <v>3</v>
      </c>
      <c r="H10" s="136">
        <v>41</v>
      </c>
    </row>
    <row r="11" spans="1:8" ht="18.75" x14ac:dyDescent="0.3">
      <c r="A11" s="133">
        <v>2</v>
      </c>
      <c r="B11" s="137"/>
      <c r="C11" s="131"/>
      <c r="D11" s="138"/>
      <c r="E11" s="136"/>
      <c r="F11" s="136"/>
      <c r="G11" s="136"/>
      <c r="H11" s="136"/>
    </row>
    <row r="12" spans="1:8" ht="18.75" x14ac:dyDescent="0.3">
      <c r="A12" s="148" t="s">
        <v>5</v>
      </c>
      <c r="B12" s="148"/>
      <c r="C12" s="148"/>
      <c r="D12" s="138"/>
      <c r="E12" s="136"/>
      <c r="F12" s="136"/>
      <c r="G12" s="136"/>
      <c r="H12" s="136"/>
    </row>
    <row r="13" spans="1:8" ht="18.75" x14ac:dyDescent="0.3">
      <c r="A13" s="133">
        <v>1</v>
      </c>
      <c r="B13" s="133" t="s">
        <v>108</v>
      </c>
      <c r="C13" s="133" t="s">
        <v>109</v>
      </c>
      <c r="D13" s="135">
        <v>62</v>
      </c>
      <c r="E13" s="136">
        <v>6</v>
      </c>
      <c r="F13" s="136">
        <v>51</v>
      </c>
      <c r="G13" s="136">
        <v>8</v>
      </c>
      <c r="H13" s="136">
        <v>43</v>
      </c>
    </row>
    <row r="14" spans="1:8" ht="18.75" x14ac:dyDescent="0.3">
      <c r="A14" s="133">
        <v>2</v>
      </c>
      <c r="B14" s="133" t="s">
        <v>112</v>
      </c>
      <c r="C14" s="133" t="s">
        <v>113</v>
      </c>
      <c r="D14" s="135">
        <v>58</v>
      </c>
      <c r="E14" s="136">
        <v>5</v>
      </c>
      <c r="F14" s="136">
        <v>38</v>
      </c>
      <c r="G14" s="136">
        <v>5</v>
      </c>
      <c r="H14" s="136">
        <v>33</v>
      </c>
    </row>
    <row r="15" spans="1:8" ht="18.75" x14ac:dyDescent="0.3">
      <c r="A15" s="148" t="s">
        <v>7</v>
      </c>
      <c r="B15" s="148"/>
      <c r="C15" s="148"/>
      <c r="D15" s="138"/>
      <c r="E15" s="132"/>
      <c r="F15" s="132"/>
      <c r="G15" s="132"/>
      <c r="H15" s="132"/>
    </row>
    <row r="16" spans="1:8" ht="18.75" x14ac:dyDescent="0.3">
      <c r="A16" s="133">
        <v>1</v>
      </c>
      <c r="B16" s="133" t="s">
        <v>120</v>
      </c>
      <c r="C16" s="133" t="s">
        <v>121</v>
      </c>
      <c r="D16" s="135">
        <v>26.5</v>
      </c>
      <c r="E16" s="136">
        <v>4</v>
      </c>
      <c r="F16" s="136">
        <v>24</v>
      </c>
      <c r="G16" s="136">
        <v>1</v>
      </c>
      <c r="H16" s="136">
        <v>23</v>
      </c>
    </row>
    <row r="17" spans="1:12" ht="18.75" x14ac:dyDescent="0.3">
      <c r="A17" s="148" t="s">
        <v>6</v>
      </c>
      <c r="B17" s="148"/>
      <c r="C17" s="148"/>
      <c r="D17" s="138"/>
      <c r="E17" s="132"/>
      <c r="F17" s="132"/>
      <c r="G17" s="132"/>
      <c r="H17" s="132"/>
    </row>
    <row r="18" spans="1:12" ht="18.75" x14ac:dyDescent="0.3">
      <c r="A18" s="133">
        <v>1</v>
      </c>
      <c r="B18" s="139" t="s">
        <v>124</v>
      </c>
      <c r="C18" s="133" t="s">
        <v>109</v>
      </c>
      <c r="D18" s="135">
        <v>67</v>
      </c>
      <c r="E18" s="132">
        <v>6</v>
      </c>
      <c r="F18" s="132">
        <v>58</v>
      </c>
      <c r="G18" s="132">
        <v>10</v>
      </c>
      <c r="H18" s="132">
        <v>55</v>
      </c>
    </row>
    <row r="19" spans="1:12" ht="18.75" x14ac:dyDescent="0.3">
      <c r="A19" s="133">
        <v>2</v>
      </c>
      <c r="B19" s="140"/>
      <c r="C19" s="133"/>
      <c r="D19" s="133"/>
      <c r="E19" s="132"/>
      <c r="F19" s="132"/>
      <c r="G19" s="132"/>
      <c r="H19" s="132"/>
    </row>
    <row r="20" spans="1:12" ht="18.75" x14ac:dyDescent="0.3">
      <c r="A20" s="93"/>
      <c r="B20" s="93"/>
      <c r="C20" s="93"/>
      <c r="D20" s="93"/>
      <c r="E20" s="93"/>
      <c r="F20" s="93"/>
      <c r="G20" s="93"/>
      <c r="H20" s="93"/>
    </row>
    <row r="21" spans="1:12" ht="15" customHeight="1" x14ac:dyDescent="0.25"/>
    <row r="24" spans="1:12" x14ac:dyDescent="0.25">
      <c r="I24" s="5"/>
      <c r="J24" s="5"/>
      <c r="K24" s="5"/>
      <c r="L24" s="5"/>
    </row>
    <row r="25" spans="1:12" x14ac:dyDescent="0.25">
      <c r="I25" s="5"/>
      <c r="J25" s="5"/>
      <c r="K25" s="5"/>
      <c r="L25" s="5"/>
    </row>
    <row r="26" spans="1:12" x14ac:dyDescent="0.25">
      <c r="I26" s="5"/>
      <c r="J26" s="5"/>
      <c r="K26" s="5"/>
      <c r="L26" s="5"/>
    </row>
  </sheetData>
  <mergeCells count="14">
    <mergeCell ref="A2:H2"/>
    <mergeCell ref="E1:H1"/>
    <mergeCell ref="A4:D4"/>
    <mergeCell ref="B3:H3"/>
    <mergeCell ref="A17:C17"/>
    <mergeCell ref="F6:F7"/>
    <mergeCell ref="C6:C7"/>
    <mergeCell ref="B6:B7"/>
    <mergeCell ref="A6:A7"/>
    <mergeCell ref="A9:C9"/>
    <mergeCell ref="A12:C12"/>
    <mergeCell ref="A15:C15"/>
    <mergeCell ref="D6:D7"/>
    <mergeCell ref="G6:H6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37"/>
  <sheetViews>
    <sheetView view="pageBreakPreview" zoomScale="60" workbookViewId="0">
      <selection activeCell="D1" sqref="D1:E1"/>
    </sheetView>
  </sheetViews>
  <sheetFormatPr defaultRowHeight="15" x14ac:dyDescent="0.25"/>
  <cols>
    <col min="2" max="2" width="48.7109375" customWidth="1"/>
    <col min="3" max="3" width="59.28515625" customWidth="1"/>
    <col min="4" max="4" width="35.7109375" customWidth="1"/>
    <col min="5" max="5" width="38.42578125" customWidth="1"/>
  </cols>
  <sheetData>
    <row r="1" spans="1:6" ht="114.75" customHeight="1" x14ac:dyDescent="0.3">
      <c r="A1" s="1"/>
      <c r="B1" s="1"/>
      <c r="C1" s="1"/>
      <c r="D1" s="143" t="s">
        <v>154</v>
      </c>
      <c r="E1" s="143"/>
      <c r="F1" s="65"/>
    </row>
    <row r="2" spans="1:6" ht="37.5" customHeight="1" x14ac:dyDescent="0.3">
      <c r="A2" s="142" t="s">
        <v>9</v>
      </c>
      <c r="B2" s="142"/>
      <c r="C2" s="142"/>
      <c r="D2" s="142"/>
    </row>
    <row r="3" spans="1:6" ht="19.5" thickBot="1" x14ac:dyDescent="0.35">
      <c r="A3" s="2"/>
      <c r="B3" s="161" t="s">
        <v>147</v>
      </c>
      <c r="C3" s="161"/>
      <c r="D3" s="161"/>
      <c r="E3" s="4"/>
    </row>
    <row r="4" spans="1:6" x14ac:dyDescent="0.25">
      <c r="A4" s="162" t="s">
        <v>0</v>
      </c>
      <c r="B4" s="162"/>
      <c r="C4" s="162"/>
      <c r="D4" s="162"/>
    </row>
    <row r="5" spans="1:6" x14ac:dyDescent="0.25">
      <c r="A5" s="1"/>
      <c r="B5" s="1"/>
      <c r="C5" s="1"/>
      <c r="D5" s="1"/>
    </row>
    <row r="6" spans="1:6" ht="47.25" x14ac:dyDescent="0.25">
      <c r="A6" s="82" t="s">
        <v>1</v>
      </c>
      <c r="B6" s="82" t="s">
        <v>33</v>
      </c>
      <c r="C6" s="72" t="s">
        <v>32</v>
      </c>
      <c r="D6" s="72" t="s">
        <v>8</v>
      </c>
      <c r="E6" s="72" t="s">
        <v>31</v>
      </c>
    </row>
    <row r="7" spans="1:6" ht="15.75" x14ac:dyDescent="0.25">
      <c r="A7" s="155" t="s">
        <v>4</v>
      </c>
      <c r="B7" s="156"/>
      <c r="C7" s="156"/>
      <c r="D7" s="156"/>
      <c r="E7" s="157"/>
    </row>
    <row r="8" spans="1:6" ht="47.25" customHeight="1" x14ac:dyDescent="0.25">
      <c r="A8" s="76">
        <v>1</v>
      </c>
      <c r="B8" s="83" t="s">
        <v>128</v>
      </c>
      <c r="C8" s="83" t="s">
        <v>133</v>
      </c>
      <c r="D8" s="84" t="s">
        <v>118</v>
      </c>
      <c r="E8" s="83" t="s">
        <v>135</v>
      </c>
    </row>
    <row r="9" spans="1:6" ht="48.75" customHeight="1" x14ac:dyDescent="0.25">
      <c r="A9" s="76">
        <v>2</v>
      </c>
      <c r="B9" s="83" t="s">
        <v>129</v>
      </c>
      <c r="C9" s="83" t="s">
        <v>133</v>
      </c>
      <c r="D9" s="84" t="s">
        <v>118</v>
      </c>
      <c r="E9" s="83" t="s">
        <v>134</v>
      </c>
    </row>
    <row r="10" spans="1:6" ht="47.25" customHeight="1" x14ac:dyDescent="0.25">
      <c r="A10" s="76">
        <v>3</v>
      </c>
      <c r="B10" s="83" t="s">
        <v>130</v>
      </c>
      <c r="C10" s="83" t="s">
        <v>133</v>
      </c>
      <c r="D10" s="84" t="s">
        <v>118</v>
      </c>
      <c r="E10" s="83" t="s">
        <v>137</v>
      </c>
    </row>
    <row r="11" spans="1:6" ht="48" customHeight="1" x14ac:dyDescent="0.25">
      <c r="A11" s="76">
        <v>4</v>
      </c>
      <c r="B11" s="83" t="s">
        <v>131</v>
      </c>
      <c r="C11" s="83" t="s">
        <v>133</v>
      </c>
      <c r="D11" s="84" t="s">
        <v>118</v>
      </c>
      <c r="E11" s="83" t="s">
        <v>136</v>
      </c>
    </row>
    <row r="12" spans="1:6" ht="64.5" customHeight="1" x14ac:dyDescent="0.25">
      <c r="A12" s="74">
        <v>5</v>
      </c>
      <c r="B12" s="85" t="s">
        <v>132</v>
      </c>
      <c r="C12" s="83" t="s">
        <v>133</v>
      </c>
      <c r="D12" s="84" t="s">
        <v>118</v>
      </c>
      <c r="E12" s="83" t="s">
        <v>144</v>
      </c>
    </row>
    <row r="13" spans="1:6" ht="15.75" x14ac:dyDescent="0.25">
      <c r="A13" s="155" t="s">
        <v>5</v>
      </c>
      <c r="B13" s="156"/>
      <c r="C13" s="156"/>
      <c r="D13" s="156"/>
      <c r="E13" s="157"/>
    </row>
    <row r="14" spans="1:6" s="56" customFormat="1" ht="31.5" x14ac:dyDescent="0.25">
      <c r="A14" s="86">
        <v>1</v>
      </c>
      <c r="B14" s="90"/>
      <c r="C14" s="87" t="s">
        <v>108</v>
      </c>
      <c r="D14" s="87" t="s">
        <v>118</v>
      </c>
      <c r="E14" s="83" t="s">
        <v>139</v>
      </c>
    </row>
    <row r="15" spans="1:6" s="56" customFormat="1" ht="31.5" x14ac:dyDescent="0.25">
      <c r="A15" s="86">
        <v>2</v>
      </c>
      <c r="B15" s="90"/>
      <c r="C15" s="87" t="s">
        <v>112</v>
      </c>
      <c r="D15" s="87" t="s">
        <v>118</v>
      </c>
      <c r="E15" s="83" t="s">
        <v>140</v>
      </c>
    </row>
    <row r="16" spans="1:6" s="57" customFormat="1" ht="15.75" x14ac:dyDescent="0.25">
      <c r="A16" s="158" t="s">
        <v>7</v>
      </c>
      <c r="B16" s="159"/>
      <c r="C16" s="159"/>
      <c r="D16" s="159"/>
      <c r="E16" s="160"/>
    </row>
    <row r="17" spans="1:13" s="56" customFormat="1" ht="36" customHeight="1" x14ac:dyDescent="0.25">
      <c r="A17" s="86">
        <v>1</v>
      </c>
      <c r="B17" s="91"/>
      <c r="C17" s="92" t="s">
        <v>120</v>
      </c>
      <c r="D17" s="87" t="s">
        <v>118</v>
      </c>
      <c r="E17" s="83" t="s">
        <v>142</v>
      </c>
    </row>
    <row r="18" spans="1:13" s="57" customFormat="1" ht="15.75" x14ac:dyDescent="0.25">
      <c r="A18" s="154" t="s">
        <v>6</v>
      </c>
      <c r="B18" s="154"/>
      <c r="C18" s="154"/>
      <c r="D18" s="154"/>
      <c r="E18" s="88"/>
    </row>
    <row r="19" spans="1:13" s="57" customFormat="1" ht="47.25" customHeight="1" x14ac:dyDescent="0.25">
      <c r="A19" s="86">
        <v>1</v>
      </c>
      <c r="B19" s="89"/>
      <c r="C19" s="89" t="s">
        <v>124</v>
      </c>
      <c r="D19" s="87" t="s">
        <v>118</v>
      </c>
      <c r="E19" s="83" t="s">
        <v>141</v>
      </c>
    </row>
    <row r="20" spans="1:13" s="57" customFormat="1" x14ac:dyDescent="0.25">
      <c r="A20" s="53">
        <v>2</v>
      </c>
      <c r="B20" s="62"/>
      <c r="C20" s="62"/>
      <c r="D20" s="53"/>
      <c r="E20" s="58"/>
    </row>
    <row r="21" spans="1:13" s="57" customFormat="1" x14ac:dyDescent="0.25">
      <c r="A21" s="63"/>
      <c r="B21" s="64"/>
      <c r="C21" s="64"/>
      <c r="D21" s="64"/>
    </row>
    <row r="22" spans="1:13" s="57" customFormat="1" ht="15" customHeight="1" x14ac:dyDescent="0.25">
      <c r="A22"/>
      <c r="B22"/>
      <c r="C22"/>
      <c r="D22"/>
      <c r="E22"/>
    </row>
    <row r="23" spans="1:13" s="57" customFormat="1" x14ac:dyDescent="0.25">
      <c r="A23"/>
      <c r="B23"/>
      <c r="C23"/>
      <c r="D23"/>
      <c r="E23"/>
    </row>
    <row r="24" spans="1:13" s="57" customFormat="1" x14ac:dyDescent="0.25">
      <c r="A24"/>
      <c r="B24"/>
      <c r="C24"/>
      <c r="D24"/>
      <c r="E24"/>
    </row>
    <row r="25" spans="1:13" s="57" customFormat="1" x14ac:dyDescent="0.25">
      <c r="A25"/>
      <c r="B25"/>
      <c r="C25"/>
      <c r="D25"/>
      <c r="E25"/>
      <c r="F25" s="59"/>
      <c r="G25" s="60"/>
      <c r="H25" s="60"/>
      <c r="I25" s="60"/>
      <c r="J25" s="60"/>
      <c r="K25" s="60"/>
      <c r="L25" s="60"/>
      <c r="M25" s="60"/>
    </row>
    <row r="26" spans="1:13" s="57" customFormat="1" x14ac:dyDescent="0.25">
      <c r="A26"/>
      <c r="B26"/>
      <c r="C26"/>
      <c r="D26"/>
      <c r="E26"/>
      <c r="F26" s="61"/>
      <c r="G26" s="60"/>
      <c r="H26" s="60"/>
      <c r="I26" s="60"/>
      <c r="J26" s="60"/>
      <c r="K26" s="60"/>
      <c r="L26" s="60"/>
      <c r="M26" s="60"/>
    </row>
    <row r="27" spans="1:13" s="57" customFormat="1" x14ac:dyDescent="0.25">
      <c r="A27"/>
      <c r="B27"/>
      <c r="C27"/>
      <c r="D27"/>
      <c r="E27"/>
      <c r="F27" s="61"/>
      <c r="G27" s="60"/>
      <c r="H27" s="60"/>
      <c r="I27" s="60"/>
      <c r="J27" s="60"/>
      <c r="K27" s="60"/>
      <c r="L27" s="60"/>
      <c r="M27" s="60"/>
    </row>
    <row r="28" spans="1:13" s="57" customFormat="1" x14ac:dyDescent="0.25">
      <c r="A28"/>
      <c r="B28"/>
      <c r="C28"/>
      <c r="D28"/>
      <c r="E28"/>
    </row>
    <row r="29" spans="1:13" s="57" customFormat="1" x14ac:dyDescent="0.25">
      <c r="A29"/>
      <c r="B29"/>
      <c r="C29"/>
      <c r="D29"/>
      <c r="E29"/>
    </row>
    <row r="30" spans="1:13" s="57" customFormat="1" x14ac:dyDescent="0.25">
      <c r="A30"/>
      <c r="B30"/>
      <c r="C30"/>
      <c r="D30"/>
      <c r="E30"/>
    </row>
    <row r="31" spans="1:13" s="57" customFormat="1" x14ac:dyDescent="0.25">
      <c r="A31"/>
      <c r="B31"/>
      <c r="C31"/>
      <c r="D31"/>
      <c r="E31"/>
    </row>
    <row r="32" spans="1:13" s="57" customFormat="1" x14ac:dyDescent="0.25">
      <c r="A32"/>
      <c r="B32"/>
      <c r="C32"/>
      <c r="D32"/>
      <c r="E32"/>
    </row>
    <row r="33" spans="1:5" s="57" customFormat="1" x14ac:dyDescent="0.25">
      <c r="A33"/>
      <c r="B33"/>
      <c r="C33"/>
      <c r="D33"/>
      <c r="E33"/>
    </row>
    <row r="34" spans="1:5" s="57" customFormat="1" x14ac:dyDescent="0.25">
      <c r="A34"/>
      <c r="B34"/>
      <c r="C34"/>
      <c r="D34"/>
      <c r="E34"/>
    </row>
    <row r="35" spans="1:5" s="56" customFormat="1" x14ac:dyDescent="0.25">
      <c r="A35"/>
      <c r="B35"/>
      <c r="C35"/>
      <c r="D35"/>
      <c r="E35"/>
    </row>
    <row r="36" spans="1:5" s="57" customFormat="1" x14ac:dyDescent="0.25">
      <c r="A36"/>
      <c r="B36"/>
      <c r="C36"/>
      <c r="D36"/>
      <c r="E36"/>
    </row>
    <row r="37" spans="1:5" s="57" customFormat="1" x14ac:dyDescent="0.25">
      <c r="A37"/>
      <c r="B37"/>
      <c r="C37"/>
      <c r="D37"/>
      <c r="E37"/>
    </row>
  </sheetData>
  <mergeCells count="8">
    <mergeCell ref="D1:E1"/>
    <mergeCell ref="A18:D18"/>
    <mergeCell ref="A7:E7"/>
    <mergeCell ref="A13:E13"/>
    <mergeCell ref="A16:E16"/>
    <mergeCell ref="A2:D2"/>
    <mergeCell ref="B3:D3"/>
    <mergeCell ref="A4:D4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view="pageBreakPreview" zoomScale="80" zoomScaleSheetLayoutView="80" workbookViewId="0">
      <selection activeCell="J1" sqref="J1:L1"/>
    </sheetView>
  </sheetViews>
  <sheetFormatPr defaultRowHeight="15" x14ac:dyDescent="0.25"/>
  <cols>
    <col min="2" max="2" width="51.5703125" customWidth="1"/>
    <col min="3" max="4" width="13.140625" customWidth="1"/>
    <col min="5" max="5" width="9.140625" customWidth="1"/>
    <col min="6" max="6" width="14.85546875" customWidth="1"/>
    <col min="7" max="7" width="14.7109375" customWidth="1"/>
    <col min="8" max="8" width="12.28515625" customWidth="1"/>
    <col min="9" max="9" width="11.5703125" customWidth="1"/>
    <col min="10" max="10" width="14.140625" customWidth="1"/>
    <col min="11" max="11" width="17.28515625" customWidth="1"/>
    <col min="12" max="12" width="21.5703125" customWidth="1"/>
  </cols>
  <sheetData>
    <row r="1" spans="1:12" ht="135" customHeight="1" x14ac:dyDescent="0.3">
      <c r="A1" s="93"/>
      <c r="B1" s="93"/>
      <c r="C1" s="93"/>
      <c r="D1" s="93"/>
      <c r="E1" s="94"/>
      <c r="F1" s="94"/>
      <c r="G1" s="95"/>
      <c r="H1" s="95"/>
      <c r="I1" s="95"/>
      <c r="J1" s="143" t="s">
        <v>153</v>
      </c>
      <c r="K1" s="169"/>
      <c r="L1" s="169"/>
    </row>
    <row r="2" spans="1:12" x14ac:dyDescent="0.25">
      <c r="A2" s="142" t="s">
        <v>12</v>
      </c>
      <c r="B2" s="142"/>
      <c r="C2" s="142"/>
      <c r="D2" s="142"/>
      <c r="E2" s="142"/>
      <c r="F2" s="142"/>
      <c r="G2" s="142"/>
      <c r="H2" s="142"/>
      <c r="I2" s="142"/>
      <c r="J2" s="177"/>
      <c r="K2" s="177"/>
      <c r="L2" s="177"/>
    </row>
    <row r="3" spans="1:12" ht="17.25" customHeight="1" x14ac:dyDescent="0.25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ht="17.25" customHeight="1" x14ac:dyDescent="0.3">
      <c r="A4" s="66"/>
      <c r="B4" s="66"/>
      <c r="C4" s="146" t="s">
        <v>147</v>
      </c>
      <c r="D4" s="178"/>
      <c r="E4" s="178"/>
      <c r="F4" s="178"/>
      <c r="G4" s="178"/>
      <c r="H4" s="178"/>
      <c r="I4" s="66"/>
      <c r="J4" s="66"/>
      <c r="K4" s="66"/>
      <c r="L4" s="66"/>
    </row>
    <row r="5" spans="1:12" x14ac:dyDescent="0.25">
      <c r="A5" s="175" t="s">
        <v>0</v>
      </c>
      <c r="B5" s="175"/>
      <c r="C5" s="175"/>
      <c r="D5" s="175"/>
      <c r="E5" s="175"/>
      <c r="F5" s="176"/>
      <c r="G5" s="176"/>
      <c r="H5" s="176"/>
      <c r="I5" s="176"/>
    </row>
    <row r="6" spans="1:12" x14ac:dyDescent="0.25">
      <c r="A6" s="1"/>
      <c r="B6" s="1"/>
      <c r="C6" s="1"/>
      <c r="D6" s="1"/>
      <c r="E6" s="1"/>
      <c r="F6" s="1"/>
    </row>
    <row r="7" spans="1:12" ht="66.75" customHeight="1" x14ac:dyDescent="0.25">
      <c r="A7" s="166" t="s">
        <v>1</v>
      </c>
      <c r="B7" s="166" t="s">
        <v>34</v>
      </c>
      <c r="C7" s="163" t="s">
        <v>13</v>
      </c>
      <c r="D7" s="164"/>
      <c r="E7" s="164"/>
      <c r="F7" s="164"/>
      <c r="G7" s="165"/>
      <c r="H7" s="72" t="s">
        <v>15</v>
      </c>
      <c r="I7" s="172" t="s">
        <v>18</v>
      </c>
      <c r="J7" s="172"/>
      <c r="K7" s="172" t="s">
        <v>25</v>
      </c>
      <c r="L7" s="172"/>
    </row>
    <row r="8" spans="1:12" ht="24" customHeight="1" x14ac:dyDescent="0.25">
      <c r="A8" s="167"/>
      <c r="B8" s="167"/>
      <c r="C8" s="163" t="s">
        <v>19</v>
      </c>
      <c r="D8" s="164"/>
      <c r="E8" s="165"/>
      <c r="F8" s="163" t="s">
        <v>14</v>
      </c>
      <c r="G8" s="165"/>
      <c r="H8" s="173" t="s">
        <v>16</v>
      </c>
      <c r="I8" s="173" t="s">
        <v>17</v>
      </c>
      <c r="J8" s="170" t="s">
        <v>35</v>
      </c>
      <c r="K8" s="170" t="s">
        <v>23</v>
      </c>
      <c r="L8" s="170" t="s">
        <v>36</v>
      </c>
    </row>
    <row r="9" spans="1:12" ht="94.5" customHeight="1" x14ac:dyDescent="0.25">
      <c r="A9" s="168"/>
      <c r="B9" s="168"/>
      <c r="C9" s="72" t="s">
        <v>20</v>
      </c>
      <c r="D9" s="96" t="s">
        <v>24</v>
      </c>
      <c r="E9" s="96" t="s">
        <v>21</v>
      </c>
      <c r="F9" s="96" t="s">
        <v>22</v>
      </c>
      <c r="G9" s="96" t="s">
        <v>21</v>
      </c>
      <c r="H9" s="174"/>
      <c r="I9" s="174"/>
      <c r="J9" s="171"/>
      <c r="K9" s="171"/>
      <c r="L9" s="171"/>
    </row>
    <row r="10" spans="1:12" ht="15.75" x14ac:dyDescent="0.25">
      <c r="A10" s="73">
        <v>1</v>
      </c>
      <c r="B10" s="73">
        <v>2</v>
      </c>
      <c r="C10" s="73">
        <v>3</v>
      </c>
      <c r="D10" s="71">
        <v>4</v>
      </c>
      <c r="E10" s="71">
        <v>5</v>
      </c>
      <c r="F10" s="71">
        <v>6</v>
      </c>
      <c r="G10" s="72">
        <v>7</v>
      </c>
      <c r="H10" s="97">
        <v>8</v>
      </c>
      <c r="I10" s="98">
        <v>9</v>
      </c>
      <c r="J10" s="97">
        <v>10</v>
      </c>
      <c r="K10" s="97">
        <v>11</v>
      </c>
      <c r="L10" s="98">
        <v>12</v>
      </c>
    </row>
    <row r="11" spans="1:12" ht="15.75" x14ac:dyDescent="0.25">
      <c r="A11" s="155" t="s">
        <v>4</v>
      </c>
      <c r="B11" s="157"/>
      <c r="C11" s="99"/>
      <c r="D11" s="99"/>
      <c r="E11" s="100"/>
      <c r="F11" s="100"/>
      <c r="G11" s="101"/>
      <c r="H11" s="101"/>
      <c r="I11" s="101"/>
      <c r="J11" s="101"/>
      <c r="K11" s="101"/>
      <c r="L11" s="101"/>
    </row>
    <row r="12" spans="1:12" ht="15.75" x14ac:dyDescent="0.25">
      <c r="A12" s="76">
        <v>1</v>
      </c>
      <c r="B12" s="77" t="s">
        <v>105</v>
      </c>
      <c r="C12" s="77">
        <v>17367</v>
      </c>
      <c r="D12" s="77">
        <v>1</v>
      </c>
      <c r="E12" s="86">
        <v>1597.3</v>
      </c>
      <c r="F12" s="76">
        <v>0</v>
      </c>
      <c r="G12" s="102">
        <v>0</v>
      </c>
      <c r="H12" s="102"/>
      <c r="I12" s="102">
        <v>0</v>
      </c>
      <c r="J12" s="102">
        <v>0</v>
      </c>
      <c r="K12" s="102">
        <v>0</v>
      </c>
      <c r="L12" s="102">
        <v>1</v>
      </c>
    </row>
    <row r="13" spans="1:12" ht="15.75" x14ac:dyDescent="0.25">
      <c r="A13" s="74">
        <v>2</v>
      </c>
      <c r="B13" s="78"/>
      <c r="C13" s="78"/>
      <c r="D13" s="78"/>
      <c r="E13" s="74"/>
      <c r="F13" s="74"/>
      <c r="G13" s="102"/>
      <c r="H13" s="102"/>
      <c r="I13" s="102"/>
      <c r="J13" s="102"/>
      <c r="K13" s="102"/>
      <c r="L13" s="102"/>
    </row>
    <row r="14" spans="1:12" ht="15.75" x14ac:dyDescent="0.25">
      <c r="A14" s="155" t="s">
        <v>5</v>
      </c>
      <c r="B14" s="157"/>
      <c r="C14" s="99"/>
      <c r="D14" s="99"/>
      <c r="E14" s="99"/>
      <c r="F14" s="99"/>
      <c r="G14" s="102"/>
      <c r="H14" s="102"/>
      <c r="I14" s="102"/>
      <c r="J14" s="102"/>
      <c r="K14" s="102"/>
      <c r="L14" s="102"/>
    </row>
    <row r="15" spans="1:12" ht="15.75" x14ac:dyDescent="0.25">
      <c r="A15" s="76">
        <v>1</v>
      </c>
      <c r="B15" s="76" t="s">
        <v>115</v>
      </c>
      <c r="C15" s="76">
        <v>91059.1</v>
      </c>
      <c r="D15" s="76">
        <v>3</v>
      </c>
      <c r="E15" s="76">
        <v>8347.6</v>
      </c>
      <c r="F15" s="76">
        <v>0</v>
      </c>
      <c r="G15" s="76">
        <v>0</v>
      </c>
      <c r="H15" s="76">
        <v>7314.2</v>
      </c>
      <c r="I15" s="76">
        <v>28790</v>
      </c>
      <c r="J15" s="76">
        <v>142279.6</v>
      </c>
      <c r="K15" s="76">
        <v>0</v>
      </c>
      <c r="L15" s="76">
        <v>1</v>
      </c>
    </row>
    <row r="16" spans="1:12" ht="15.75" x14ac:dyDescent="0.25">
      <c r="A16" s="76">
        <v>2</v>
      </c>
      <c r="B16" s="76" t="s">
        <v>111</v>
      </c>
      <c r="C16" s="99">
        <v>10390.9</v>
      </c>
      <c r="D16" s="103">
        <v>1</v>
      </c>
      <c r="E16" s="103">
        <v>3261.2</v>
      </c>
      <c r="F16" s="99" t="s">
        <v>114</v>
      </c>
      <c r="G16" s="102" t="s">
        <v>114</v>
      </c>
      <c r="H16" s="102">
        <v>979.8</v>
      </c>
      <c r="I16" s="102">
        <v>4750</v>
      </c>
      <c r="J16" s="102">
        <v>23887.599999999999</v>
      </c>
      <c r="K16" s="102"/>
      <c r="L16" s="102">
        <v>1</v>
      </c>
    </row>
    <row r="17" spans="1:12" ht="15.75" x14ac:dyDescent="0.25">
      <c r="A17" s="155" t="s">
        <v>7</v>
      </c>
      <c r="B17" s="156"/>
      <c r="C17" s="104"/>
      <c r="D17" s="104"/>
      <c r="E17" s="74"/>
      <c r="F17" s="74"/>
      <c r="G17" s="102"/>
      <c r="H17" s="102"/>
      <c r="I17" s="102"/>
      <c r="J17" s="102"/>
      <c r="K17" s="102"/>
      <c r="L17" s="102"/>
    </row>
    <row r="18" spans="1:12" ht="15.75" x14ac:dyDescent="0.25">
      <c r="A18" s="76">
        <v>1</v>
      </c>
      <c r="B18" s="76" t="s">
        <v>119</v>
      </c>
      <c r="C18" s="76">
        <v>6217.6</v>
      </c>
      <c r="D18" s="76">
        <v>3</v>
      </c>
      <c r="E18" s="76">
        <v>800.3</v>
      </c>
      <c r="F18" s="76" t="s">
        <v>114</v>
      </c>
      <c r="G18" s="102" t="s">
        <v>114</v>
      </c>
      <c r="H18" s="102" t="s">
        <v>114</v>
      </c>
      <c r="I18" s="102">
        <v>8100</v>
      </c>
      <c r="J18" s="102">
        <v>40734.699999999997</v>
      </c>
      <c r="K18" s="102"/>
      <c r="L18" s="102">
        <v>1</v>
      </c>
    </row>
    <row r="19" spans="1:12" ht="15.75" x14ac:dyDescent="0.25">
      <c r="A19" s="155" t="s">
        <v>6</v>
      </c>
      <c r="B19" s="156"/>
      <c r="C19" s="104"/>
      <c r="D19" s="104"/>
      <c r="E19" s="79"/>
      <c r="F19" s="79"/>
      <c r="G19" s="101"/>
      <c r="H19" s="101"/>
      <c r="I19" s="101"/>
      <c r="J19" s="101"/>
      <c r="K19" s="101"/>
      <c r="L19" s="101"/>
    </row>
    <row r="20" spans="1:12" ht="15.75" x14ac:dyDescent="0.25">
      <c r="A20" s="76">
        <v>1</v>
      </c>
      <c r="B20" s="80" t="s">
        <v>123</v>
      </c>
      <c r="C20" s="80">
        <v>11183.1</v>
      </c>
      <c r="D20" s="80">
        <v>2</v>
      </c>
      <c r="E20" s="76">
        <v>2312.5</v>
      </c>
      <c r="F20" s="76"/>
      <c r="G20" s="102"/>
      <c r="H20" s="102">
        <v>2357</v>
      </c>
      <c r="I20" s="102">
        <v>3900</v>
      </c>
      <c r="J20" s="102">
        <v>19613</v>
      </c>
      <c r="K20" s="102">
        <v>0</v>
      </c>
      <c r="L20" s="102">
        <v>0</v>
      </c>
    </row>
    <row r="21" spans="1:12" ht="15.75" x14ac:dyDescent="0.25">
      <c r="A21" s="76">
        <v>2</v>
      </c>
      <c r="B21" s="81"/>
      <c r="C21" s="81"/>
      <c r="D21" s="81"/>
      <c r="E21" s="76"/>
      <c r="F21" s="76"/>
      <c r="G21" s="101"/>
      <c r="H21" s="101"/>
      <c r="I21" s="101"/>
      <c r="J21" s="101"/>
      <c r="K21" s="101"/>
      <c r="L21" s="101"/>
    </row>
    <row r="22" spans="1:12" x14ac:dyDescent="0.25">
      <c r="A22" s="3"/>
      <c r="B22" s="1"/>
      <c r="C22" s="1"/>
      <c r="D22" s="1"/>
      <c r="E22" s="1"/>
      <c r="F22" s="1"/>
    </row>
    <row r="23" spans="1:12" ht="15" customHeight="1" x14ac:dyDescent="0.25"/>
  </sheetData>
  <mergeCells count="20">
    <mergeCell ref="J1:L1"/>
    <mergeCell ref="J8:J9"/>
    <mergeCell ref="F8:G8"/>
    <mergeCell ref="K7:L7"/>
    <mergeCell ref="K8:K9"/>
    <mergeCell ref="L8:L9"/>
    <mergeCell ref="I7:J7"/>
    <mergeCell ref="H8:H9"/>
    <mergeCell ref="I8:I9"/>
    <mergeCell ref="A5:I5"/>
    <mergeCell ref="A2:L3"/>
    <mergeCell ref="C4:H4"/>
    <mergeCell ref="A19:B19"/>
    <mergeCell ref="C7:G7"/>
    <mergeCell ref="C8:E8"/>
    <mergeCell ref="A7:A9"/>
    <mergeCell ref="B7:B9"/>
    <mergeCell ref="A11:B11"/>
    <mergeCell ref="A14:B14"/>
    <mergeCell ref="A17:B17"/>
  </mergeCells>
  <pageMargins left="0.19685039370078741" right="0" top="0.19685039370078741" bottom="0.19685039370078741" header="0.19685039370078741" footer="0.19685039370078741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view="pageBreakPreview" zoomScale="90" zoomScaleSheetLayoutView="90" workbookViewId="0">
      <selection activeCell="J2" sqref="J2"/>
    </sheetView>
  </sheetViews>
  <sheetFormatPr defaultRowHeight="15" x14ac:dyDescent="0.25"/>
  <cols>
    <col min="1" max="1" width="4" customWidth="1"/>
    <col min="2" max="2" width="35.28515625" customWidth="1"/>
    <col min="3" max="3" width="18.85546875" customWidth="1"/>
    <col min="4" max="4" width="11.42578125" customWidth="1"/>
    <col min="5" max="5" width="19.85546875" style="8" customWidth="1"/>
    <col min="6" max="6" width="14.85546875" customWidth="1"/>
    <col min="7" max="7" width="10.7109375" style="9" customWidth="1"/>
    <col min="8" max="8" width="13.28515625" style="10" customWidth="1"/>
    <col min="9" max="9" width="14.28515625" customWidth="1"/>
    <col min="10" max="10" width="15.28515625" style="11" customWidth="1"/>
    <col min="11" max="11" width="8.7109375" style="11" customWidth="1"/>
    <col min="12" max="12" width="8.5703125" style="11" customWidth="1"/>
    <col min="13" max="13" width="7.42578125" customWidth="1"/>
    <col min="14" max="14" width="6.28515625" customWidth="1"/>
    <col min="15" max="15" width="7.42578125" style="12" customWidth="1"/>
    <col min="16" max="16" width="12.28515625" hidden="1" customWidth="1"/>
    <col min="257" max="257" width="4" customWidth="1"/>
    <col min="258" max="258" width="35.28515625" customWidth="1"/>
    <col min="259" max="259" width="18.85546875" customWidth="1"/>
    <col min="260" max="260" width="11.42578125" customWidth="1"/>
    <col min="261" max="261" width="19.85546875" customWidth="1"/>
    <col min="262" max="262" width="14.85546875" customWidth="1"/>
    <col min="263" max="263" width="10.7109375" customWidth="1"/>
    <col min="264" max="264" width="13.28515625" customWidth="1"/>
    <col min="265" max="265" width="14.28515625" customWidth="1"/>
    <col min="266" max="266" width="15.28515625" customWidth="1"/>
    <col min="267" max="267" width="8.7109375" customWidth="1"/>
    <col min="268" max="268" width="8.5703125" customWidth="1"/>
    <col min="269" max="269" width="7.42578125" customWidth="1"/>
    <col min="270" max="270" width="6.28515625" customWidth="1"/>
    <col min="271" max="271" width="7.5703125" customWidth="1"/>
    <col min="272" max="272" width="8.140625" customWidth="1"/>
    <col min="513" max="513" width="4" customWidth="1"/>
    <col min="514" max="514" width="35.28515625" customWidth="1"/>
    <col min="515" max="515" width="18.85546875" customWidth="1"/>
    <col min="516" max="516" width="11.42578125" customWidth="1"/>
    <col min="517" max="517" width="19.85546875" customWidth="1"/>
    <col min="518" max="518" width="14.85546875" customWidth="1"/>
    <col min="519" max="519" width="10.7109375" customWidth="1"/>
    <col min="520" max="520" width="13.28515625" customWidth="1"/>
    <col min="521" max="521" width="14.28515625" customWidth="1"/>
    <col min="522" max="522" width="15.28515625" customWidth="1"/>
    <col min="523" max="523" width="8.7109375" customWidth="1"/>
    <col min="524" max="524" width="8.5703125" customWidth="1"/>
    <col min="525" max="525" width="7.42578125" customWidth="1"/>
    <col min="526" max="526" width="6.28515625" customWidth="1"/>
    <col min="527" max="527" width="7.5703125" customWidth="1"/>
    <col min="528" max="528" width="8.140625" customWidth="1"/>
    <col min="769" max="769" width="4" customWidth="1"/>
    <col min="770" max="770" width="35.28515625" customWidth="1"/>
    <col min="771" max="771" width="18.85546875" customWidth="1"/>
    <col min="772" max="772" width="11.42578125" customWidth="1"/>
    <col min="773" max="773" width="19.85546875" customWidth="1"/>
    <col min="774" max="774" width="14.85546875" customWidth="1"/>
    <col min="775" max="775" width="10.7109375" customWidth="1"/>
    <col min="776" max="776" width="13.28515625" customWidth="1"/>
    <col min="777" max="777" width="14.28515625" customWidth="1"/>
    <col min="778" max="778" width="15.28515625" customWidth="1"/>
    <col min="779" max="779" width="8.7109375" customWidth="1"/>
    <col min="780" max="780" width="8.5703125" customWidth="1"/>
    <col min="781" max="781" width="7.42578125" customWidth="1"/>
    <col min="782" max="782" width="6.28515625" customWidth="1"/>
    <col min="783" max="783" width="7.5703125" customWidth="1"/>
    <col min="784" max="784" width="8.140625" customWidth="1"/>
    <col min="1025" max="1025" width="4" customWidth="1"/>
    <col min="1026" max="1026" width="35.28515625" customWidth="1"/>
    <col min="1027" max="1027" width="18.85546875" customWidth="1"/>
    <col min="1028" max="1028" width="11.42578125" customWidth="1"/>
    <col min="1029" max="1029" width="19.85546875" customWidth="1"/>
    <col min="1030" max="1030" width="14.85546875" customWidth="1"/>
    <col min="1031" max="1031" width="10.7109375" customWidth="1"/>
    <col min="1032" max="1032" width="13.28515625" customWidth="1"/>
    <col min="1033" max="1033" width="14.28515625" customWidth="1"/>
    <col min="1034" max="1034" width="15.28515625" customWidth="1"/>
    <col min="1035" max="1035" width="8.7109375" customWidth="1"/>
    <col min="1036" max="1036" width="8.5703125" customWidth="1"/>
    <col min="1037" max="1037" width="7.42578125" customWidth="1"/>
    <col min="1038" max="1038" width="6.28515625" customWidth="1"/>
    <col min="1039" max="1039" width="7.5703125" customWidth="1"/>
    <col min="1040" max="1040" width="8.140625" customWidth="1"/>
    <col min="1281" max="1281" width="4" customWidth="1"/>
    <col min="1282" max="1282" width="35.28515625" customWidth="1"/>
    <col min="1283" max="1283" width="18.85546875" customWidth="1"/>
    <col min="1284" max="1284" width="11.42578125" customWidth="1"/>
    <col min="1285" max="1285" width="19.85546875" customWidth="1"/>
    <col min="1286" max="1286" width="14.85546875" customWidth="1"/>
    <col min="1287" max="1287" width="10.7109375" customWidth="1"/>
    <col min="1288" max="1288" width="13.28515625" customWidth="1"/>
    <col min="1289" max="1289" width="14.28515625" customWidth="1"/>
    <col min="1290" max="1290" width="15.28515625" customWidth="1"/>
    <col min="1291" max="1291" width="8.7109375" customWidth="1"/>
    <col min="1292" max="1292" width="8.5703125" customWidth="1"/>
    <col min="1293" max="1293" width="7.42578125" customWidth="1"/>
    <col min="1294" max="1294" width="6.28515625" customWidth="1"/>
    <col min="1295" max="1295" width="7.5703125" customWidth="1"/>
    <col min="1296" max="1296" width="8.140625" customWidth="1"/>
    <col min="1537" max="1537" width="4" customWidth="1"/>
    <col min="1538" max="1538" width="35.28515625" customWidth="1"/>
    <col min="1539" max="1539" width="18.85546875" customWidth="1"/>
    <col min="1540" max="1540" width="11.42578125" customWidth="1"/>
    <col min="1541" max="1541" width="19.85546875" customWidth="1"/>
    <col min="1542" max="1542" width="14.85546875" customWidth="1"/>
    <col min="1543" max="1543" width="10.7109375" customWidth="1"/>
    <col min="1544" max="1544" width="13.28515625" customWidth="1"/>
    <col min="1545" max="1545" width="14.28515625" customWidth="1"/>
    <col min="1546" max="1546" width="15.28515625" customWidth="1"/>
    <col min="1547" max="1547" width="8.7109375" customWidth="1"/>
    <col min="1548" max="1548" width="8.5703125" customWidth="1"/>
    <col min="1549" max="1549" width="7.42578125" customWidth="1"/>
    <col min="1550" max="1550" width="6.28515625" customWidth="1"/>
    <col min="1551" max="1551" width="7.5703125" customWidth="1"/>
    <col min="1552" max="1552" width="8.140625" customWidth="1"/>
    <col min="1793" max="1793" width="4" customWidth="1"/>
    <col min="1794" max="1794" width="35.28515625" customWidth="1"/>
    <col min="1795" max="1795" width="18.85546875" customWidth="1"/>
    <col min="1796" max="1796" width="11.42578125" customWidth="1"/>
    <col min="1797" max="1797" width="19.85546875" customWidth="1"/>
    <col min="1798" max="1798" width="14.85546875" customWidth="1"/>
    <col min="1799" max="1799" width="10.7109375" customWidth="1"/>
    <col min="1800" max="1800" width="13.28515625" customWidth="1"/>
    <col min="1801" max="1801" width="14.28515625" customWidth="1"/>
    <col min="1802" max="1802" width="15.28515625" customWidth="1"/>
    <col min="1803" max="1803" width="8.7109375" customWidth="1"/>
    <col min="1804" max="1804" width="8.5703125" customWidth="1"/>
    <col min="1805" max="1805" width="7.42578125" customWidth="1"/>
    <col min="1806" max="1806" width="6.28515625" customWidth="1"/>
    <col min="1807" max="1807" width="7.5703125" customWidth="1"/>
    <col min="1808" max="1808" width="8.140625" customWidth="1"/>
    <col min="2049" max="2049" width="4" customWidth="1"/>
    <col min="2050" max="2050" width="35.28515625" customWidth="1"/>
    <col min="2051" max="2051" width="18.85546875" customWidth="1"/>
    <col min="2052" max="2052" width="11.42578125" customWidth="1"/>
    <col min="2053" max="2053" width="19.85546875" customWidth="1"/>
    <col min="2054" max="2054" width="14.85546875" customWidth="1"/>
    <col min="2055" max="2055" width="10.7109375" customWidth="1"/>
    <col min="2056" max="2056" width="13.28515625" customWidth="1"/>
    <col min="2057" max="2057" width="14.28515625" customWidth="1"/>
    <col min="2058" max="2058" width="15.28515625" customWidth="1"/>
    <col min="2059" max="2059" width="8.7109375" customWidth="1"/>
    <col min="2060" max="2060" width="8.5703125" customWidth="1"/>
    <col min="2061" max="2061" width="7.42578125" customWidth="1"/>
    <col min="2062" max="2062" width="6.28515625" customWidth="1"/>
    <col min="2063" max="2063" width="7.5703125" customWidth="1"/>
    <col min="2064" max="2064" width="8.140625" customWidth="1"/>
    <col min="2305" max="2305" width="4" customWidth="1"/>
    <col min="2306" max="2306" width="35.28515625" customWidth="1"/>
    <col min="2307" max="2307" width="18.85546875" customWidth="1"/>
    <col min="2308" max="2308" width="11.42578125" customWidth="1"/>
    <col min="2309" max="2309" width="19.85546875" customWidth="1"/>
    <col min="2310" max="2310" width="14.85546875" customWidth="1"/>
    <col min="2311" max="2311" width="10.7109375" customWidth="1"/>
    <col min="2312" max="2312" width="13.28515625" customWidth="1"/>
    <col min="2313" max="2313" width="14.28515625" customWidth="1"/>
    <col min="2314" max="2314" width="15.28515625" customWidth="1"/>
    <col min="2315" max="2315" width="8.7109375" customWidth="1"/>
    <col min="2316" max="2316" width="8.5703125" customWidth="1"/>
    <col min="2317" max="2317" width="7.42578125" customWidth="1"/>
    <col min="2318" max="2318" width="6.28515625" customWidth="1"/>
    <col min="2319" max="2319" width="7.5703125" customWidth="1"/>
    <col min="2320" max="2320" width="8.140625" customWidth="1"/>
    <col min="2561" max="2561" width="4" customWidth="1"/>
    <col min="2562" max="2562" width="35.28515625" customWidth="1"/>
    <col min="2563" max="2563" width="18.85546875" customWidth="1"/>
    <col min="2564" max="2564" width="11.42578125" customWidth="1"/>
    <col min="2565" max="2565" width="19.85546875" customWidth="1"/>
    <col min="2566" max="2566" width="14.85546875" customWidth="1"/>
    <col min="2567" max="2567" width="10.7109375" customWidth="1"/>
    <col min="2568" max="2568" width="13.28515625" customWidth="1"/>
    <col min="2569" max="2569" width="14.28515625" customWidth="1"/>
    <col min="2570" max="2570" width="15.28515625" customWidth="1"/>
    <col min="2571" max="2571" width="8.7109375" customWidth="1"/>
    <col min="2572" max="2572" width="8.5703125" customWidth="1"/>
    <col min="2573" max="2573" width="7.42578125" customWidth="1"/>
    <col min="2574" max="2574" width="6.28515625" customWidth="1"/>
    <col min="2575" max="2575" width="7.5703125" customWidth="1"/>
    <col min="2576" max="2576" width="8.140625" customWidth="1"/>
    <col min="2817" max="2817" width="4" customWidth="1"/>
    <col min="2818" max="2818" width="35.28515625" customWidth="1"/>
    <col min="2819" max="2819" width="18.85546875" customWidth="1"/>
    <col min="2820" max="2820" width="11.42578125" customWidth="1"/>
    <col min="2821" max="2821" width="19.85546875" customWidth="1"/>
    <col min="2822" max="2822" width="14.85546875" customWidth="1"/>
    <col min="2823" max="2823" width="10.7109375" customWidth="1"/>
    <col min="2824" max="2824" width="13.28515625" customWidth="1"/>
    <col min="2825" max="2825" width="14.28515625" customWidth="1"/>
    <col min="2826" max="2826" width="15.28515625" customWidth="1"/>
    <col min="2827" max="2827" width="8.7109375" customWidth="1"/>
    <col min="2828" max="2828" width="8.5703125" customWidth="1"/>
    <col min="2829" max="2829" width="7.42578125" customWidth="1"/>
    <col min="2830" max="2830" width="6.28515625" customWidth="1"/>
    <col min="2831" max="2831" width="7.5703125" customWidth="1"/>
    <col min="2832" max="2832" width="8.140625" customWidth="1"/>
    <col min="3073" max="3073" width="4" customWidth="1"/>
    <col min="3074" max="3074" width="35.28515625" customWidth="1"/>
    <col min="3075" max="3075" width="18.85546875" customWidth="1"/>
    <col min="3076" max="3076" width="11.42578125" customWidth="1"/>
    <col min="3077" max="3077" width="19.85546875" customWidth="1"/>
    <col min="3078" max="3078" width="14.85546875" customWidth="1"/>
    <col min="3079" max="3079" width="10.7109375" customWidth="1"/>
    <col min="3080" max="3080" width="13.28515625" customWidth="1"/>
    <col min="3081" max="3081" width="14.28515625" customWidth="1"/>
    <col min="3082" max="3082" width="15.28515625" customWidth="1"/>
    <col min="3083" max="3083" width="8.7109375" customWidth="1"/>
    <col min="3084" max="3084" width="8.5703125" customWidth="1"/>
    <col min="3085" max="3085" width="7.42578125" customWidth="1"/>
    <col min="3086" max="3086" width="6.28515625" customWidth="1"/>
    <col min="3087" max="3087" width="7.5703125" customWidth="1"/>
    <col min="3088" max="3088" width="8.140625" customWidth="1"/>
    <col min="3329" max="3329" width="4" customWidth="1"/>
    <col min="3330" max="3330" width="35.28515625" customWidth="1"/>
    <col min="3331" max="3331" width="18.85546875" customWidth="1"/>
    <col min="3332" max="3332" width="11.42578125" customWidth="1"/>
    <col min="3333" max="3333" width="19.85546875" customWidth="1"/>
    <col min="3334" max="3334" width="14.85546875" customWidth="1"/>
    <col min="3335" max="3335" width="10.7109375" customWidth="1"/>
    <col min="3336" max="3336" width="13.28515625" customWidth="1"/>
    <col min="3337" max="3337" width="14.28515625" customWidth="1"/>
    <col min="3338" max="3338" width="15.28515625" customWidth="1"/>
    <col min="3339" max="3339" width="8.7109375" customWidth="1"/>
    <col min="3340" max="3340" width="8.5703125" customWidth="1"/>
    <col min="3341" max="3341" width="7.42578125" customWidth="1"/>
    <col min="3342" max="3342" width="6.28515625" customWidth="1"/>
    <col min="3343" max="3343" width="7.5703125" customWidth="1"/>
    <col min="3344" max="3344" width="8.140625" customWidth="1"/>
    <col min="3585" max="3585" width="4" customWidth="1"/>
    <col min="3586" max="3586" width="35.28515625" customWidth="1"/>
    <col min="3587" max="3587" width="18.85546875" customWidth="1"/>
    <col min="3588" max="3588" width="11.42578125" customWidth="1"/>
    <col min="3589" max="3589" width="19.85546875" customWidth="1"/>
    <col min="3590" max="3590" width="14.85546875" customWidth="1"/>
    <col min="3591" max="3591" width="10.7109375" customWidth="1"/>
    <col min="3592" max="3592" width="13.28515625" customWidth="1"/>
    <col min="3593" max="3593" width="14.28515625" customWidth="1"/>
    <col min="3594" max="3594" width="15.28515625" customWidth="1"/>
    <col min="3595" max="3595" width="8.7109375" customWidth="1"/>
    <col min="3596" max="3596" width="8.5703125" customWidth="1"/>
    <col min="3597" max="3597" width="7.42578125" customWidth="1"/>
    <col min="3598" max="3598" width="6.28515625" customWidth="1"/>
    <col min="3599" max="3599" width="7.5703125" customWidth="1"/>
    <col min="3600" max="3600" width="8.140625" customWidth="1"/>
    <col min="3841" max="3841" width="4" customWidth="1"/>
    <col min="3842" max="3842" width="35.28515625" customWidth="1"/>
    <col min="3843" max="3843" width="18.85546875" customWidth="1"/>
    <col min="3844" max="3844" width="11.42578125" customWidth="1"/>
    <col min="3845" max="3845" width="19.85546875" customWidth="1"/>
    <col min="3846" max="3846" width="14.85546875" customWidth="1"/>
    <col min="3847" max="3847" width="10.7109375" customWidth="1"/>
    <col min="3848" max="3848" width="13.28515625" customWidth="1"/>
    <col min="3849" max="3849" width="14.28515625" customWidth="1"/>
    <col min="3850" max="3850" width="15.28515625" customWidth="1"/>
    <col min="3851" max="3851" width="8.7109375" customWidth="1"/>
    <col min="3852" max="3852" width="8.5703125" customWidth="1"/>
    <col min="3853" max="3853" width="7.42578125" customWidth="1"/>
    <col min="3854" max="3854" width="6.28515625" customWidth="1"/>
    <col min="3855" max="3855" width="7.5703125" customWidth="1"/>
    <col min="3856" max="3856" width="8.140625" customWidth="1"/>
    <col min="4097" max="4097" width="4" customWidth="1"/>
    <col min="4098" max="4098" width="35.28515625" customWidth="1"/>
    <col min="4099" max="4099" width="18.85546875" customWidth="1"/>
    <col min="4100" max="4100" width="11.42578125" customWidth="1"/>
    <col min="4101" max="4101" width="19.85546875" customWidth="1"/>
    <col min="4102" max="4102" width="14.85546875" customWidth="1"/>
    <col min="4103" max="4103" width="10.7109375" customWidth="1"/>
    <col min="4104" max="4104" width="13.28515625" customWidth="1"/>
    <col min="4105" max="4105" width="14.28515625" customWidth="1"/>
    <col min="4106" max="4106" width="15.28515625" customWidth="1"/>
    <col min="4107" max="4107" width="8.7109375" customWidth="1"/>
    <col min="4108" max="4108" width="8.5703125" customWidth="1"/>
    <col min="4109" max="4109" width="7.42578125" customWidth="1"/>
    <col min="4110" max="4110" width="6.28515625" customWidth="1"/>
    <col min="4111" max="4111" width="7.5703125" customWidth="1"/>
    <col min="4112" max="4112" width="8.140625" customWidth="1"/>
    <col min="4353" max="4353" width="4" customWidth="1"/>
    <col min="4354" max="4354" width="35.28515625" customWidth="1"/>
    <col min="4355" max="4355" width="18.85546875" customWidth="1"/>
    <col min="4356" max="4356" width="11.42578125" customWidth="1"/>
    <col min="4357" max="4357" width="19.85546875" customWidth="1"/>
    <col min="4358" max="4358" width="14.85546875" customWidth="1"/>
    <col min="4359" max="4359" width="10.7109375" customWidth="1"/>
    <col min="4360" max="4360" width="13.28515625" customWidth="1"/>
    <col min="4361" max="4361" width="14.28515625" customWidth="1"/>
    <col min="4362" max="4362" width="15.28515625" customWidth="1"/>
    <col min="4363" max="4363" width="8.7109375" customWidth="1"/>
    <col min="4364" max="4364" width="8.5703125" customWidth="1"/>
    <col min="4365" max="4365" width="7.42578125" customWidth="1"/>
    <col min="4366" max="4366" width="6.28515625" customWidth="1"/>
    <col min="4367" max="4367" width="7.5703125" customWidth="1"/>
    <col min="4368" max="4368" width="8.140625" customWidth="1"/>
    <col min="4609" max="4609" width="4" customWidth="1"/>
    <col min="4610" max="4610" width="35.28515625" customWidth="1"/>
    <col min="4611" max="4611" width="18.85546875" customWidth="1"/>
    <col min="4612" max="4612" width="11.42578125" customWidth="1"/>
    <col min="4613" max="4613" width="19.85546875" customWidth="1"/>
    <col min="4614" max="4614" width="14.85546875" customWidth="1"/>
    <col min="4615" max="4615" width="10.7109375" customWidth="1"/>
    <col min="4616" max="4616" width="13.28515625" customWidth="1"/>
    <col min="4617" max="4617" width="14.28515625" customWidth="1"/>
    <col min="4618" max="4618" width="15.28515625" customWidth="1"/>
    <col min="4619" max="4619" width="8.7109375" customWidth="1"/>
    <col min="4620" max="4620" width="8.5703125" customWidth="1"/>
    <col min="4621" max="4621" width="7.42578125" customWidth="1"/>
    <col min="4622" max="4622" width="6.28515625" customWidth="1"/>
    <col min="4623" max="4623" width="7.5703125" customWidth="1"/>
    <col min="4624" max="4624" width="8.140625" customWidth="1"/>
    <col min="4865" max="4865" width="4" customWidth="1"/>
    <col min="4866" max="4866" width="35.28515625" customWidth="1"/>
    <col min="4867" max="4867" width="18.85546875" customWidth="1"/>
    <col min="4868" max="4868" width="11.42578125" customWidth="1"/>
    <col min="4869" max="4869" width="19.85546875" customWidth="1"/>
    <col min="4870" max="4870" width="14.85546875" customWidth="1"/>
    <col min="4871" max="4871" width="10.7109375" customWidth="1"/>
    <col min="4872" max="4872" width="13.28515625" customWidth="1"/>
    <col min="4873" max="4873" width="14.28515625" customWidth="1"/>
    <col min="4874" max="4874" width="15.28515625" customWidth="1"/>
    <col min="4875" max="4875" width="8.7109375" customWidth="1"/>
    <col min="4876" max="4876" width="8.5703125" customWidth="1"/>
    <col min="4877" max="4877" width="7.42578125" customWidth="1"/>
    <col min="4878" max="4878" width="6.28515625" customWidth="1"/>
    <col min="4879" max="4879" width="7.5703125" customWidth="1"/>
    <col min="4880" max="4880" width="8.140625" customWidth="1"/>
    <col min="5121" max="5121" width="4" customWidth="1"/>
    <col min="5122" max="5122" width="35.28515625" customWidth="1"/>
    <col min="5123" max="5123" width="18.85546875" customWidth="1"/>
    <col min="5124" max="5124" width="11.42578125" customWidth="1"/>
    <col min="5125" max="5125" width="19.85546875" customWidth="1"/>
    <col min="5126" max="5126" width="14.85546875" customWidth="1"/>
    <col min="5127" max="5127" width="10.7109375" customWidth="1"/>
    <col min="5128" max="5128" width="13.28515625" customWidth="1"/>
    <col min="5129" max="5129" width="14.28515625" customWidth="1"/>
    <col min="5130" max="5130" width="15.28515625" customWidth="1"/>
    <col min="5131" max="5131" width="8.7109375" customWidth="1"/>
    <col min="5132" max="5132" width="8.5703125" customWidth="1"/>
    <col min="5133" max="5133" width="7.42578125" customWidth="1"/>
    <col min="5134" max="5134" width="6.28515625" customWidth="1"/>
    <col min="5135" max="5135" width="7.5703125" customWidth="1"/>
    <col min="5136" max="5136" width="8.140625" customWidth="1"/>
    <col min="5377" max="5377" width="4" customWidth="1"/>
    <col min="5378" max="5378" width="35.28515625" customWidth="1"/>
    <col min="5379" max="5379" width="18.85546875" customWidth="1"/>
    <col min="5380" max="5380" width="11.42578125" customWidth="1"/>
    <col min="5381" max="5381" width="19.85546875" customWidth="1"/>
    <col min="5382" max="5382" width="14.85546875" customWidth="1"/>
    <col min="5383" max="5383" width="10.7109375" customWidth="1"/>
    <col min="5384" max="5384" width="13.28515625" customWidth="1"/>
    <col min="5385" max="5385" width="14.28515625" customWidth="1"/>
    <col min="5386" max="5386" width="15.28515625" customWidth="1"/>
    <col min="5387" max="5387" width="8.7109375" customWidth="1"/>
    <col min="5388" max="5388" width="8.5703125" customWidth="1"/>
    <col min="5389" max="5389" width="7.42578125" customWidth="1"/>
    <col min="5390" max="5390" width="6.28515625" customWidth="1"/>
    <col min="5391" max="5391" width="7.5703125" customWidth="1"/>
    <col min="5392" max="5392" width="8.140625" customWidth="1"/>
    <col min="5633" max="5633" width="4" customWidth="1"/>
    <col min="5634" max="5634" width="35.28515625" customWidth="1"/>
    <col min="5635" max="5635" width="18.85546875" customWidth="1"/>
    <col min="5636" max="5636" width="11.42578125" customWidth="1"/>
    <col min="5637" max="5637" width="19.85546875" customWidth="1"/>
    <col min="5638" max="5638" width="14.85546875" customWidth="1"/>
    <col min="5639" max="5639" width="10.7109375" customWidth="1"/>
    <col min="5640" max="5640" width="13.28515625" customWidth="1"/>
    <col min="5641" max="5641" width="14.28515625" customWidth="1"/>
    <col min="5642" max="5642" width="15.28515625" customWidth="1"/>
    <col min="5643" max="5643" width="8.7109375" customWidth="1"/>
    <col min="5644" max="5644" width="8.5703125" customWidth="1"/>
    <col min="5645" max="5645" width="7.42578125" customWidth="1"/>
    <col min="5646" max="5646" width="6.28515625" customWidth="1"/>
    <col min="5647" max="5647" width="7.5703125" customWidth="1"/>
    <col min="5648" max="5648" width="8.140625" customWidth="1"/>
    <col min="5889" max="5889" width="4" customWidth="1"/>
    <col min="5890" max="5890" width="35.28515625" customWidth="1"/>
    <col min="5891" max="5891" width="18.85546875" customWidth="1"/>
    <col min="5892" max="5892" width="11.42578125" customWidth="1"/>
    <col min="5893" max="5893" width="19.85546875" customWidth="1"/>
    <col min="5894" max="5894" width="14.85546875" customWidth="1"/>
    <col min="5895" max="5895" width="10.7109375" customWidth="1"/>
    <col min="5896" max="5896" width="13.28515625" customWidth="1"/>
    <col min="5897" max="5897" width="14.28515625" customWidth="1"/>
    <col min="5898" max="5898" width="15.28515625" customWidth="1"/>
    <col min="5899" max="5899" width="8.7109375" customWidth="1"/>
    <col min="5900" max="5900" width="8.5703125" customWidth="1"/>
    <col min="5901" max="5901" width="7.42578125" customWidth="1"/>
    <col min="5902" max="5902" width="6.28515625" customWidth="1"/>
    <col min="5903" max="5903" width="7.5703125" customWidth="1"/>
    <col min="5904" max="5904" width="8.140625" customWidth="1"/>
    <col min="6145" max="6145" width="4" customWidth="1"/>
    <col min="6146" max="6146" width="35.28515625" customWidth="1"/>
    <col min="6147" max="6147" width="18.85546875" customWidth="1"/>
    <col min="6148" max="6148" width="11.42578125" customWidth="1"/>
    <col min="6149" max="6149" width="19.85546875" customWidth="1"/>
    <col min="6150" max="6150" width="14.85546875" customWidth="1"/>
    <col min="6151" max="6151" width="10.7109375" customWidth="1"/>
    <col min="6152" max="6152" width="13.28515625" customWidth="1"/>
    <col min="6153" max="6153" width="14.28515625" customWidth="1"/>
    <col min="6154" max="6154" width="15.28515625" customWidth="1"/>
    <col min="6155" max="6155" width="8.7109375" customWidth="1"/>
    <col min="6156" max="6156" width="8.5703125" customWidth="1"/>
    <col min="6157" max="6157" width="7.42578125" customWidth="1"/>
    <col min="6158" max="6158" width="6.28515625" customWidth="1"/>
    <col min="6159" max="6159" width="7.5703125" customWidth="1"/>
    <col min="6160" max="6160" width="8.140625" customWidth="1"/>
    <col min="6401" max="6401" width="4" customWidth="1"/>
    <col min="6402" max="6402" width="35.28515625" customWidth="1"/>
    <col min="6403" max="6403" width="18.85546875" customWidth="1"/>
    <col min="6404" max="6404" width="11.42578125" customWidth="1"/>
    <col min="6405" max="6405" width="19.85546875" customWidth="1"/>
    <col min="6406" max="6406" width="14.85546875" customWidth="1"/>
    <col min="6407" max="6407" width="10.7109375" customWidth="1"/>
    <col min="6408" max="6408" width="13.28515625" customWidth="1"/>
    <col min="6409" max="6409" width="14.28515625" customWidth="1"/>
    <col min="6410" max="6410" width="15.28515625" customWidth="1"/>
    <col min="6411" max="6411" width="8.7109375" customWidth="1"/>
    <col min="6412" max="6412" width="8.5703125" customWidth="1"/>
    <col min="6413" max="6413" width="7.42578125" customWidth="1"/>
    <col min="6414" max="6414" width="6.28515625" customWidth="1"/>
    <col min="6415" max="6415" width="7.5703125" customWidth="1"/>
    <col min="6416" max="6416" width="8.140625" customWidth="1"/>
    <col min="6657" max="6657" width="4" customWidth="1"/>
    <col min="6658" max="6658" width="35.28515625" customWidth="1"/>
    <col min="6659" max="6659" width="18.85546875" customWidth="1"/>
    <col min="6660" max="6660" width="11.42578125" customWidth="1"/>
    <col min="6661" max="6661" width="19.85546875" customWidth="1"/>
    <col min="6662" max="6662" width="14.85546875" customWidth="1"/>
    <col min="6663" max="6663" width="10.7109375" customWidth="1"/>
    <col min="6664" max="6664" width="13.28515625" customWidth="1"/>
    <col min="6665" max="6665" width="14.28515625" customWidth="1"/>
    <col min="6666" max="6666" width="15.28515625" customWidth="1"/>
    <col min="6667" max="6667" width="8.7109375" customWidth="1"/>
    <col min="6668" max="6668" width="8.5703125" customWidth="1"/>
    <col min="6669" max="6669" width="7.42578125" customWidth="1"/>
    <col min="6670" max="6670" width="6.28515625" customWidth="1"/>
    <col min="6671" max="6671" width="7.5703125" customWidth="1"/>
    <col min="6672" max="6672" width="8.140625" customWidth="1"/>
    <col min="6913" max="6913" width="4" customWidth="1"/>
    <col min="6914" max="6914" width="35.28515625" customWidth="1"/>
    <col min="6915" max="6915" width="18.85546875" customWidth="1"/>
    <col min="6916" max="6916" width="11.42578125" customWidth="1"/>
    <col min="6917" max="6917" width="19.85546875" customWidth="1"/>
    <col min="6918" max="6918" width="14.85546875" customWidth="1"/>
    <col min="6919" max="6919" width="10.7109375" customWidth="1"/>
    <col min="6920" max="6920" width="13.28515625" customWidth="1"/>
    <col min="6921" max="6921" width="14.28515625" customWidth="1"/>
    <col min="6922" max="6922" width="15.28515625" customWidth="1"/>
    <col min="6923" max="6923" width="8.7109375" customWidth="1"/>
    <col min="6924" max="6924" width="8.5703125" customWidth="1"/>
    <col min="6925" max="6925" width="7.42578125" customWidth="1"/>
    <col min="6926" max="6926" width="6.28515625" customWidth="1"/>
    <col min="6927" max="6927" width="7.5703125" customWidth="1"/>
    <col min="6928" max="6928" width="8.140625" customWidth="1"/>
    <col min="7169" max="7169" width="4" customWidth="1"/>
    <col min="7170" max="7170" width="35.28515625" customWidth="1"/>
    <col min="7171" max="7171" width="18.85546875" customWidth="1"/>
    <col min="7172" max="7172" width="11.42578125" customWidth="1"/>
    <col min="7173" max="7173" width="19.85546875" customWidth="1"/>
    <col min="7174" max="7174" width="14.85546875" customWidth="1"/>
    <col min="7175" max="7175" width="10.7109375" customWidth="1"/>
    <col min="7176" max="7176" width="13.28515625" customWidth="1"/>
    <col min="7177" max="7177" width="14.28515625" customWidth="1"/>
    <col min="7178" max="7178" width="15.28515625" customWidth="1"/>
    <col min="7179" max="7179" width="8.7109375" customWidth="1"/>
    <col min="7180" max="7180" width="8.5703125" customWidth="1"/>
    <col min="7181" max="7181" width="7.42578125" customWidth="1"/>
    <col min="7182" max="7182" width="6.28515625" customWidth="1"/>
    <col min="7183" max="7183" width="7.5703125" customWidth="1"/>
    <col min="7184" max="7184" width="8.140625" customWidth="1"/>
    <col min="7425" max="7425" width="4" customWidth="1"/>
    <col min="7426" max="7426" width="35.28515625" customWidth="1"/>
    <col min="7427" max="7427" width="18.85546875" customWidth="1"/>
    <col min="7428" max="7428" width="11.42578125" customWidth="1"/>
    <col min="7429" max="7429" width="19.85546875" customWidth="1"/>
    <col min="7430" max="7430" width="14.85546875" customWidth="1"/>
    <col min="7431" max="7431" width="10.7109375" customWidth="1"/>
    <col min="7432" max="7432" width="13.28515625" customWidth="1"/>
    <col min="7433" max="7433" width="14.28515625" customWidth="1"/>
    <col min="7434" max="7434" width="15.28515625" customWidth="1"/>
    <col min="7435" max="7435" width="8.7109375" customWidth="1"/>
    <col min="7436" max="7436" width="8.5703125" customWidth="1"/>
    <col min="7437" max="7437" width="7.42578125" customWidth="1"/>
    <col min="7438" max="7438" width="6.28515625" customWidth="1"/>
    <col min="7439" max="7439" width="7.5703125" customWidth="1"/>
    <col min="7440" max="7440" width="8.140625" customWidth="1"/>
    <col min="7681" max="7681" width="4" customWidth="1"/>
    <col min="7682" max="7682" width="35.28515625" customWidth="1"/>
    <col min="7683" max="7683" width="18.85546875" customWidth="1"/>
    <col min="7684" max="7684" width="11.42578125" customWidth="1"/>
    <col min="7685" max="7685" width="19.85546875" customWidth="1"/>
    <col min="7686" max="7686" width="14.85546875" customWidth="1"/>
    <col min="7687" max="7687" width="10.7109375" customWidth="1"/>
    <col min="7688" max="7688" width="13.28515625" customWidth="1"/>
    <col min="7689" max="7689" width="14.28515625" customWidth="1"/>
    <col min="7690" max="7690" width="15.28515625" customWidth="1"/>
    <col min="7691" max="7691" width="8.7109375" customWidth="1"/>
    <col min="7692" max="7692" width="8.5703125" customWidth="1"/>
    <col min="7693" max="7693" width="7.42578125" customWidth="1"/>
    <col min="7694" max="7694" width="6.28515625" customWidth="1"/>
    <col min="7695" max="7695" width="7.5703125" customWidth="1"/>
    <col min="7696" max="7696" width="8.140625" customWidth="1"/>
    <col min="7937" max="7937" width="4" customWidth="1"/>
    <col min="7938" max="7938" width="35.28515625" customWidth="1"/>
    <col min="7939" max="7939" width="18.85546875" customWidth="1"/>
    <col min="7940" max="7940" width="11.42578125" customWidth="1"/>
    <col min="7941" max="7941" width="19.85546875" customWidth="1"/>
    <col min="7942" max="7942" width="14.85546875" customWidth="1"/>
    <col min="7943" max="7943" width="10.7109375" customWidth="1"/>
    <col min="7944" max="7944" width="13.28515625" customWidth="1"/>
    <col min="7945" max="7945" width="14.28515625" customWidth="1"/>
    <col min="7946" max="7946" width="15.28515625" customWidth="1"/>
    <col min="7947" max="7947" width="8.7109375" customWidth="1"/>
    <col min="7948" max="7948" width="8.5703125" customWidth="1"/>
    <col min="7949" max="7949" width="7.42578125" customWidth="1"/>
    <col min="7950" max="7950" width="6.28515625" customWidth="1"/>
    <col min="7951" max="7951" width="7.5703125" customWidth="1"/>
    <col min="7952" max="7952" width="8.140625" customWidth="1"/>
    <col min="8193" max="8193" width="4" customWidth="1"/>
    <col min="8194" max="8194" width="35.28515625" customWidth="1"/>
    <col min="8195" max="8195" width="18.85546875" customWidth="1"/>
    <col min="8196" max="8196" width="11.42578125" customWidth="1"/>
    <col min="8197" max="8197" width="19.85546875" customWidth="1"/>
    <col min="8198" max="8198" width="14.85546875" customWidth="1"/>
    <col min="8199" max="8199" width="10.7109375" customWidth="1"/>
    <col min="8200" max="8200" width="13.28515625" customWidth="1"/>
    <col min="8201" max="8201" width="14.28515625" customWidth="1"/>
    <col min="8202" max="8202" width="15.28515625" customWidth="1"/>
    <col min="8203" max="8203" width="8.7109375" customWidth="1"/>
    <col min="8204" max="8204" width="8.5703125" customWidth="1"/>
    <col min="8205" max="8205" width="7.42578125" customWidth="1"/>
    <col min="8206" max="8206" width="6.28515625" customWidth="1"/>
    <col min="8207" max="8207" width="7.5703125" customWidth="1"/>
    <col min="8208" max="8208" width="8.140625" customWidth="1"/>
    <col min="8449" max="8449" width="4" customWidth="1"/>
    <col min="8450" max="8450" width="35.28515625" customWidth="1"/>
    <col min="8451" max="8451" width="18.85546875" customWidth="1"/>
    <col min="8452" max="8452" width="11.42578125" customWidth="1"/>
    <col min="8453" max="8453" width="19.85546875" customWidth="1"/>
    <col min="8454" max="8454" width="14.85546875" customWidth="1"/>
    <col min="8455" max="8455" width="10.7109375" customWidth="1"/>
    <col min="8456" max="8456" width="13.28515625" customWidth="1"/>
    <col min="8457" max="8457" width="14.28515625" customWidth="1"/>
    <col min="8458" max="8458" width="15.28515625" customWidth="1"/>
    <col min="8459" max="8459" width="8.7109375" customWidth="1"/>
    <col min="8460" max="8460" width="8.5703125" customWidth="1"/>
    <col min="8461" max="8461" width="7.42578125" customWidth="1"/>
    <col min="8462" max="8462" width="6.28515625" customWidth="1"/>
    <col min="8463" max="8463" width="7.5703125" customWidth="1"/>
    <col min="8464" max="8464" width="8.140625" customWidth="1"/>
    <col min="8705" max="8705" width="4" customWidth="1"/>
    <col min="8706" max="8706" width="35.28515625" customWidth="1"/>
    <col min="8707" max="8707" width="18.85546875" customWidth="1"/>
    <col min="8708" max="8708" width="11.42578125" customWidth="1"/>
    <col min="8709" max="8709" width="19.85546875" customWidth="1"/>
    <col min="8710" max="8710" width="14.85546875" customWidth="1"/>
    <col min="8711" max="8711" width="10.7109375" customWidth="1"/>
    <col min="8712" max="8712" width="13.28515625" customWidth="1"/>
    <col min="8713" max="8713" width="14.28515625" customWidth="1"/>
    <col min="8714" max="8714" width="15.28515625" customWidth="1"/>
    <col min="8715" max="8715" width="8.7109375" customWidth="1"/>
    <col min="8716" max="8716" width="8.5703125" customWidth="1"/>
    <col min="8717" max="8717" width="7.42578125" customWidth="1"/>
    <col min="8718" max="8718" width="6.28515625" customWidth="1"/>
    <col min="8719" max="8719" width="7.5703125" customWidth="1"/>
    <col min="8720" max="8720" width="8.140625" customWidth="1"/>
    <col min="8961" max="8961" width="4" customWidth="1"/>
    <col min="8962" max="8962" width="35.28515625" customWidth="1"/>
    <col min="8963" max="8963" width="18.85546875" customWidth="1"/>
    <col min="8964" max="8964" width="11.42578125" customWidth="1"/>
    <col min="8965" max="8965" width="19.85546875" customWidth="1"/>
    <col min="8966" max="8966" width="14.85546875" customWidth="1"/>
    <col min="8967" max="8967" width="10.7109375" customWidth="1"/>
    <col min="8968" max="8968" width="13.28515625" customWidth="1"/>
    <col min="8969" max="8969" width="14.28515625" customWidth="1"/>
    <col min="8970" max="8970" width="15.28515625" customWidth="1"/>
    <col min="8971" max="8971" width="8.7109375" customWidth="1"/>
    <col min="8972" max="8972" width="8.5703125" customWidth="1"/>
    <col min="8973" max="8973" width="7.42578125" customWidth="1"/>
    <col min="8974" max="8974" width="6.28515625" customWidth="1"/>
    <col min="8975" max="8975" width="7.5703125" customWidth="1"/>
    <col min="8976" max="8976" width="8.140625" customWidth="1"/>
    <col min="9217" max="9217" width="4" customWidth="1"/>
    <col min="9218" max="9218" width="35.28515625" customWidth="1"/>
    <col min="9219" max="9219" width="18.85546875" customWidth="1"/>
    <col min="9220" max="9220" width="11.42578125" customWidth="1"/>
    <col min="9221" max="9221" width="19.85546875" customWidth="1"/>
    <col min="9222" max="9222" width="14.85546875" customWidth="1"/>
    <col min="9223" max="9223" width="10.7109375" customWidth="1"/>
    <col min="9224" max="9224" width="13.28515625" customWidth="1"/>
    <col min="9225" max="9225" width="14.28515625" customWidth="1"/>
    <col min="9226" max="9226" width="15.28515625" customWidth="1"/>
    <col min="9227" max="9227" width="8.7109375" customWidth="1"/>
    <col min="9228" max="9228" width="8.5703125" customWidth="1"/>
    <col min="9229" max="9229" width="7.42578125" customWidth="1"/>
    <col min="9230" max="9230" width="6.28515625" customWidth="1"/>
    <col min="9231" max="9231" width="7.5703125" customWidth="1"/>
    <col min="9232" max="9232" width="8.140625" customWidth="1"/>
    <col min="9473" max="9473" width="4" customWidth="1"/>
    <col min="9474" max="9474" width="35.28515625" customWidth="1"/>
    <col min="9475" max="9475" width="18.85546875" customWidth="1"/>
    <col min="9476" max="9476" width="11.42578125" customWidth="1"/>
    <col min="9477" max="9477" width="19.85546875" customWidth="1"/>
    <col min="9478" max="9478" width="14.85546875" customWidth="1"/>
    <col min="9479" max="9479" width="10.7109375" customWidth="1"/>
    <col min="9480" max="9480" width="13.28515625" customWidth="1"/>
    <col min="9481" max="9481" width="14.28515625" customWidth="1"/>
    <col min="9482" max="9482" width="15.28515625" customWidth="1"/>
    <col min="9483" max="9483" width="8.7109375" customWidth="1"/>
    <col min="9484" max="9484" width="8.5703125" customWidth="1"/>
    <col min="9485" max="9485" width="7.42578125" customWidth="1"/>
    <col min="9486" max="9486" width="6.28515625" customWidth="1"/>
    <col min="9487" max="9487" width="7.5703125" customWidth="1"/>
    <col min="9488" max="9488" width="8.140625" customWidth="1"/>
    <col min="9729" max="9729" width="4" customWidth="1"/>
    <col min="9730" max="9730" width="35.28515625" customWidth="1"/>
    <col min="9731" max="9731" width="18.85546875" customWidth="1"/>
    <col min="9732" max="9732" width="11.42578125" customWidth="1"/>
    <col min="9733" max="9733" width="19.85546875" customWidth="1"/>
    <col min="9734" max="9734" width="14.85546875" customWidth="1"/>
    <col min="9735" max="9735" width="10.7109375" customWidth="1"/>
    <col min="9736" max="9736" width="13.28515625" customWidth="1"/>
    <col min="9737" max="9737" width="14.28515625" customWidth="1"/>
    <col min="9738" max="9738" width="15.28515625" customWidth="1"/>
    <col min="9739" max="9739" width="8.7109375" customWidth="1"/>
    <col min="9740" max="9740" width="8.5703125" customWidth="1"/>
    <col min="9741" max="9741" width="7.42578125" customWidth="1"/>
    <col min="9742" max="9742" width="6.28515625" customWidth="1"/>
    <col min="9743" max="9743" width="7.5703125" customWidth="1"/>
    <col min="9744" max="9744" width="8.140625" customWidth="1"/>
    <col min="9985" max="9985" width="4" customWidth="1"/>
    <col min="9986" max="9986" width="35.28515625" customWidth="1"/>
    <col min="9987" max="9987" width="18.85546875" customWidth="1"/>
    <col min="9988" max="9988" width="11.42578125" customWidth="1"/>
    <col min="9989" max="9989" width="19.85546875" customWidth="1"/>
    <col min="9990" max="9990" width="14.85546875" customWidth="1"/>
    <col min="9991" max="9991" width="10.7109375" customWidth="1"/>
    <col min="9992" max="9992" width="13.28515625" customWidth="1"/>
    <col min="9993" max="9993" width="14.28515625" customWidth="1"/>
    <col min="9994" max="9994" width="15.28515625" customWidth="1"/>
    <col min="9995" max="9995" width="8.7109375" customWidth="1"/>
    <col min="9996" max="9996" width="8.5703125" customWidth="1"/>
    <col min="9997" max="9997" width="7.42578125" customWidth="1"/>
    <col min="9998" max="9998" width="6.28515625" customWidth="1"/>
    <col min="9999" max="9999" width="7.5703125" customWidth="1"/>
    <col min="10000" max="10000" width="8.140625" customWidth="1"/>
    <col min="10241" max="10241" width="4" customWidth="1"/>
    <col min="10242" max="10242" width="35.28515625" customWidth="1"/>
    <col min="10243" max="10243" width="18.85546875" customWidth="1"/>
    <col min="10244" max="10244" width="11.42578125" customWidth="1"/>
    <col min="10245" max="10245" width="19.85546875" customWidth="1"/>
    <col min="10246" max="10246" width="14.85546875" customWidth="1"/>
    <col min="10247" max="10247" width="10.7109375" customWidth="1"/>
    <col min="10248" max="10248" width="13.28515625" customWidth="1"/>
    <col min="10249" max="10249" width="14.28515625" customWidth="1"/>
    <col min="10250" max="10250" width="15.28515625" customWidth="1"/>
    <col min="10251" max="10251" width="8.7109375" customWidth="1"/>
    <col min="10252" max="10252" width="8.5703125" customWidth="1"/>
    <col min="10253" max="10253" width="7.42578125" customWidth="1"/>
    <col min="10254" max="10254" width="6.28515625" customWidth="1"/>
    <col min="10255" max="10255" width="7.5703125" customWidth="1"/>
    <col min="10256" max="10256" width="8.140625" customWidth="1"/>
    <col min="10497" max="10497" width="4" customWidth="1"/>
    <col min="10498" max="10498" width="35.28515625" customWidth="1"/>
    <col min="10499" max="10499" width="18.85546875" customWidth="1"/>
    <col min="10500" max="10500" width="11.42578125" customWidth="1"/>
    <col min="10501" max="10501" width="19.85546875" customWidth="1"/>
    <col min="10502" max="10502" width="14.85546875" customWidth="1"/>
    <col min="10503" max="10503" width="10.7109375" customWidth="1"/>
    <col min="10504" max="10504" width="13.28515625" customWidth="1"/>
    <col min="10505" max="10505" width="14.28515625" customWidth="1"/>
    <col min="10506" max="10506" width="15.28515625" customWidth="1"/>
    <col min="10507" max="10507" width="8.7109375" customWidth="1"/>
    <col min="10508" max="10508" width="8.5703125" customWidth="1"/>
    <col min="10509" max="10509" width="7.42578125" customWidth="1"/>
    <col min="10510" max="10510" width="6.28515625" customWidth="1"/>
    <col min="10511" max="10511" width="7.5703125" customWidth="1"/>
    <col min="10512" max="10512" width="8.140625" customWidth="1"/>
    <col min="10753" max="10753" width="4" customWidth="1"/>
    <col min="10754" max="10754" width="35.28515625" customWidth="1"/>
    <col min="10755" max="10755" width="18.85546875" customWidth="1"/>
    <col min="10756" max="10756" width="11.42578125" customWidth="1"/>
    <col min="10757" max="10757" width="19.85546875" customWidth="1"/>
    <col min="10758" max="10758" width="14.85546875" customWidth="1"/>
    <col min="10759" max="10759" width="10.7109375" customWidth="1"/>
    <col min="10760" max="10760" width="13.28515625" customWidth="1"/>
    <col min="10761" max="10761" width="14.28515625" customWidth="1"/>
    <col min="10762" max="10762" width="15.28515625" customWidth="1"/>
    <col min="10763" max="10763" width="8.7109375" customWidth="1"/>
    <col min="10764" max="10764" width="8.5703125" customWidth="1"/>
    <col min="10765" max="10765" width="7.42578125" customWidth="1"/>
    <col min="10766" max="10766" width="6.28515625" customWidth="1"/>
    <col min="10767" max="10767" width="7.5703125" customWidth="1"/>
    <col min="10768" max="10768" width="8.140625" customWidth="1"/>
    <col min="11009" max="11009" width="4" customWidth="1"/>
    <col min="11010" max="11010" width="35.28515625" customWidth="1"/>
    <col min="11011" max="11011" width="18.85546875" customWidth="1"/>
    <col min="11012" max="11012" width="11.42578125" customWidth="1"/>
    <col min="11013" max="11013" width="19.85546875" customWidth="1"/>
    <col min="11014" max="11014" width="14.85546875" customWidth="1"/>
    <col min="11015" max="11015" width="10.7109375" customWidth="1"/>
    <col min="11016" max="11016" width="13.28515625" customWidth="1"/>
    <col min="11017" max="11017" width="14.28515625" customWidth="1"/>
    <col min="11018" max="11018" width="15.28515625" customWidth="1"/>
    <col min="11019" max="11019" width="8.7109375" customWidth="1"/>
    <col min="11020" max="11020" width="8.5703125" customWidth="1"/>
    <col min="11021" max="11021" width="7.42578125" customWidth="1"/>
    <col min="11022" max="11022" width="6.28515625" customWidth="1"/>
    <col min="11023" max="11023" width="7.5703125" customWidth="1"/>
    <col min="11024" max="11024" width="8.140625" customWidth="1"/>
    <col min="11265" max="11265" width="4" customWidth="1"/>
    <col min="11266" max="11266" width="35.28515625" customWidth="1"/>
    <col min="11267" max="11267" width="18.85546875" customWidth="1"/>
    <col min="11268" max="11268" width="11.42578125" customWidth="1"/>
    <col min="11269" max="11269" width="19.85546875" customWidth="1"/>
    <col min="11270" max="11270" width="14.85546875" customWidth="1"/>
    <col min="11271" max="11271" width="10.7109375" customWidth="1"/>
    <col min="11272" max="11272" width="13.28515625" customWidth="1"/>
    <col min="11273" max="11273" width="14.28515625" customWidth="1"/>
    <col min="11274" max="11274" width="15.28515625" customWidth="1"/>
    <col min="11275" max="11275" width="8.7109375" customWidth="1"/>
    <col min="11276" max="11276" width="8.5703125" customWidth="1"/>
    <col min="11277" max="11277" width="7.42578125" customWidth="1"/>
    <col min="11278" max="11278" width="6.28515625" customWidth="1"/>
    <col min="11279" max="11279" width="7.5703125" customWidth="1"/>
    <col min="11280" max="11280" width="8.140625" customWidth="1"/>
    <col min="11521" max="11521" width="4" customWidth="1"/>
    <col min="11522" max="11522" width="35.28515625" customWidth="1"/>
    <col min="11523" max="11523" width="18.85546875" customWidth="1"/>
    <col min="11524" max="11524" width="11.42578125" customWidth="1"/>
    <col min="11525" max="11525" width="19.85546875" customWidth="1"/>
    <col min="11526" max="11526" width="14.85546875" customWidth="1"/>
    <col min="11527" max="11527" width="10.7109375" customWidth="1"/>
    <col min="11528" max="11528" width="13.28515625" customWidth="1"/>
    <col min="11529" max="11529" width="14.28515625" customWidth="1"/>
    <col min="11530" max="11530" width="15.28515625" customWidth="1"/>
    <col min="11531" max="11531" width="8.7109375" customWidth="1"/>
    <col min="11532" max="11532" width="8.5703125" customWidth="1"/>
    <col min="11533" max="11533" width="7.42578125" customWidth="1"/>
    <col min="11534" max="11534" width="6.28515625" customWidth="1"/>
    <col min="11535" max="11535" width="7.5703125" customWidth="1"/>
    <col min="11536" max="11536" width="8.140625" customWidth="1"/>
    <col min="11777" max="11777" width="4" customWidth="1"/>
    <col min="11778" max="11778" width="35.28515625" customWidth="1"/>
    <col min="11779" max="11779" width="18.85546875" customWidth="1"/>
    <col min="11780" max="11780" width="11.42578125" customWidth="1"/>
    <col min="11781" max="11781" width="19.85546875" customWidth="1"/>
    <col min="11782" max="11782" width="14.85546875" customWidth="1"/>
    <col min="11783" max="11783" width="10.7109375" customWidth="1"/>
    <col min="11784" max="11784" width="13.28515625" customWidth="1"/>
    <col min="11785" max="11785" width="14.28515625" customWidth="1"/>
    <col min="11786" max="11786" width="15.28515625" customWidth="1"/>
    <col min="11787" max="11787" width="8.7109375" customWidth="1"/>
    <col min="11788" max="11788" width="8.5703125" customWidth="1"/>
    <col min="11789" max="11789" width="7.42578125" customWidth="1"/>
    <col min="11790" max="11790" width="6.28515625" customWidth="1"/>
    <col min="11791" max="11791" width="7.5703125" customWidth="1"/>
    <col min="11792" max="11792" width="8.140625" customWidth="1"/>
    <col min="12033" max="12033" width="4" customWidth="1"/>
    <col min="12034" max="12034" width="35.28515625" customWidth="1"/>
    <col min="12035" max="12035" width="18.85546875" customWidth="1"/>
    <col min="12036" max="12036" width="11.42578125" customWidth="1"/>
    <col min="12037" max="12037" width="19.85546875" customWidth="1"/>
    <col min="12038" max="12038" width="14.85546875" customWidth="1"/>
    <col min="12039" max="12039" width="10.7109375" customWidth="1"/>
    <col min="12040" max="12040" width="13.28515625" customWidth="1"/>
    <col min="12041" max="12041" width="14.28515625" customWidth="1"/>
    <col min="12042" max="12042" width="15.28515625" customWidth="1"/>
    <col min="12043" max="12043" width="8.7109375" customWidth="1"/>
    <col min="12044" max="12044" width="8.5703125" customWidth="1"/>
    <col min="12045" max="12045" width="7.42578125" customWidth="1"/>
    <col min="12046" max="12046" width="6.28515625" customWidth="1"/>
    <col min="12047" max="12047" width="7.5703125" customWidth="1"/>
    <col min="12048" max="12048" width="8.140625" customWidth="1"/>
    <col min="12289" max="12289" width="4" customWidth="1"/>
    <col min="12290" max="12290" width="35.28515625" customWidth="1"/>
    <col min="12291" max="12291" width="18.85546875" customWidth="1"/>
    <col min="12292" max="12292" width="11.42578125" customWidth="1"/>
    <col min="12293" max="12293" width="19.85546875" customWidth="1"/>
    <col min="12294" max="12294" width="14.85546875" customWidth="1"/>
    <col min="12295" max="12295" width="10.7109375" customWidth="1"/>
    <col min="12296" max="12296" width="13.28515625" customWidth="1"/>
    <col min="12297" max="12297" width="14.28515625" customWidth="1"/>
    <col min="12298" max="12298" width="15.28515625" customWidth="1"/>
    <col min="12299" max="12299" width="8.7109375" customWidth="1"/>
    <col min="12300" max="12300" width="8.5703125" customWidth="1"/>
    <col min="12301" max="12301" width="7.42578125" customWidth="1"/>
    <col min="12302" max="12302" width="6.28515625" customWidth="1"/>
    <col min="12303" max="12303" width="7.5703125" customWidth="1"/>
    <col min="12304" max="12304" width="8.140625" customWidth="1"/>
    <col min="12545" max="12545" width="4" customWidth="1"/>
    <col min="12546" max="12546" width="35.28515625" customWidth="1"/>
    <col min="12547" max="12547" width="18.85546875" customWidth="1"/>
    <col min="12548" max="12548" width="11.42578125" customWidth="1"/>
    <col min="12549" max="12549" width="19.85546875" customWidth="1"/>
    <col min="12550" max="12550" width="14.85546875" customWidth="1"/>
    <col min="12551" max="12551" width="10.7109375" customWidth="1"/>
    <col min="12552" max="12552" width="13.28515625" customWidth="1"/>
    <col min="12553" max="12553" width="14.28515625" customWidth="1"/>
    <col min="12554" max="12554" width="15.28515625" customWidth="1"/>
    <col min="12555" max="12555" width="8.7109375" customWidth="1"/>
    <col min="12556" max="12556" width="8.5703125" customWidth="1"/>
    <col min="12557" max="12557" width="7.42578125" customWidth="1"/>
    <col min="12558" max="12558" width="6.28515625" customWidth="1"/>
    <col min="12559" max="12559" width="7.5703125" customWidth="1"/>
    <col min="12560" max="12560" width="8.140625" customWidth="1"/>
    <col min="12801" max="12801" width="4" customWidth="1"/>
    <col min="12802" max="12802" width="35.28515625" customWidth="1"/>
    <col min="12803" max="12803" width="18.85546875" customWidth="1"/>
    <col min="12804" max="12804" width="11.42578125" customWidth="1"/>
    <col min="12805" max="12805" width="19.85546875" customWidth="1"/>
    <col min="12806" max="12806" width="14.85546875" customWidth="1"/>
    <col min="12807" max="12807" width="10.7109375" customWidth="1"/>
    <col min="12808" max="12808" width="13.28515625" customWidth="1"/>
    <col min="12809" max="12809" width="14.28515625" customWidth="1"/>
    <col min="12810" max="12810" width="15.28515625" customWidth="1"/>
    <col min="12811" max="12811" width="8.7109375" customWidth="1"/>
    <col min="12812" max="12812" width="8.5703125" customWidth="1"/>
    <col min="12813" max="12813" width="7.42578125" customWidth="1"/>
    <col min="12814" max="12814" width="6.28515625" customWidth="1"/>
    <col min="12815" max="12815" width="7.5703125" customWidth="1"/>
    <col min="12816" max="12816" width="8.140625" customWidth="1"/>
    <col min="13057" max="13057" width="4" customWidth="1"/>
    <col min="13058" max="13058" width="35.28515625" customWidth="1"/>
    <col min="13059" max="13059" width="18.85546875" customWidth="1"/>
    <col min="13060" max="13060" width="11.42578125" customWidth="1"/>
    <col min="13061" max="13061" width="19.85546875" customWidth="1"/>
    <col min="13062" max="13062" width="14.85546875" customWidth="1"/>
    <col min="13063" max="13063" width="10.7109375" customWidth="1"/>
    <col min="13064" max="13064" width="13.28515625" customWidth="1"/>
    <col min="13065" max="13065" width="14.28515625" customWidth="1"/>
    <col min="13066" max="13066" width="15.28515625" customWidth="1"/>
    <col min="13067" max="13067" width="8.7109375" customWidth="1"/>
    <col min="13068" max="13068" width="8.5703125" customWidth="1"/>
    <col min="13069" max="13069" width="7.42578125" customWidth="1"/>
    <col min="13070" max="13070" width="6.28515625" customWidth="1"/>
    <col min="13071" max="13071" width="7.5703125" customWidth="1"/>
    <col min="13072" max="13072" width="8.140625" customWidth="1"/>
    <col min="13313" max="13313" width="4" customWidth="1"/>
    <col min="13314" max="13314" width="35.28515625" customWidth="1"/>
    <col min="13315" max="13315" width="18.85546875" customWidth="1"/>
    <col min="13316" max="13316" width="11.42578125" customWidth="1"/>
    <col min="13317" max="13317" width="19.85546875" customWidth="1"/>
    <col min="13318" max="13318" width="14.85546875" customWidth="1"/>
    <col min="13319" max="13319" width="10.7109375" customWidth="1"/>
    <col min="13320" max="13320" width="13.28515625" customWidth="1"/>
    <col min="13321" max="13321" width="14.28515625" customWidth="1"/>
    <col min="13322" max="13322" width="15.28515625" customWidth="1"/>
    <col min="13323" max="13323" width="8.7109375" customWidth="1"/>
    <col min="13324" max="13324" width="8.5703125" customWidth="1"/>
    <col min="13325" max="13325" width="7.42578125" customWidth="1"/>
    <col min="13326" max="13326" width="6.28515625" customWidth="1"/>
    <col min="13327" max="13327" width="7.5703125" customWidth="1"/>
    <col min="13328" max="13328" width="8.140625" customWidth="1"/>
    <col min="13569" max="13569" width="4" customWidth="1"/>
    <col min="13570" max="13570" width="35.28515625" customWidth="1"/>
    <col min="13571" max="13571" width="18.85546875" customWidth="1"/>
    <col min="13572" max="13572" width="11.42578125" customWidth="1"/>
    <col min="13573" max="13573" width="19.85546875" customWidth="1"/>
    <col min="13574" max="13574" width="14.85546875" customWidth="1"/>
    <col min="13575" max="13575" width="10.7109375" customWidth="1"/>
    <col min="13576" max="13576" width="13.28515625" customWidth="1"/>
    <col min="13577" max="13577" width="14.28515625" customWidth="1"/>
    <col min="13578" max="13578" width="15.28515625" customWidth="1"/>
    <col min="13579" max="13579" width="8.7109375" customWidth="1"/>
    <col min="13580" max="13580" width="8.5703125" customWidth="1"/>
    <col min="13581" max="13581" width="7.42578125" customWidth="1"/>
    <col min="13582" max="13582" width="6.28515625" customWidth="1"/>
    <col min="13583" max="13583" width="7.5703125" customWidth="1"/>
    <col min="13584" max="13584" width="8.140625" customWidth="1"/>
    <col min="13825" max="13825" width="4" customWidth="1"/>
    <col min="13826" max="13826" width="35.28515625" customWidth="1"/>
    <col min="13827" max="13827" width="18.85546875" customWidth="1"/>
    <col min="13828" max="13828" width="11.42578125" customWidth="1"/>
    <col min="13829" max="13829" width="19.85546875" customWidth="1"/>
    <col min="13830" max="13830" width="14.85546875" customWidth="1"/>
    <col min="13831" max="13831" width="10.7109375" customWidth="1"/>
    <col min="13832" max="13832" width="13.28515625" customWidth="1"/>
    <col min="13833" max="13833" width="14.28515625" customWidth="1"/>
    <col min="13834" max="13834" width="15.28515625" customWidth="1"/>
    <col min="13835" max="13835" width="8.7109375" customWidth="1"/>
    <col min="13836" max="13836" width="8.5703125" customWidth="1"/>
    <col min="13837" max="13837" width="7.42578125" customWidth="1"/>
    <col min="13838" max="13838" width="6.28515625" customWidth="1"/>
    <col min="13839" max="13839" width="7.5703125" customWidth="1"/>
    <col min="13840" max="13840" width="8.140625" customWidth="1"/>
    <col min="14081" max="14081" width="4" customWidth="1"/>
    <col min="14082" max="14082" width="35.28515625" customWidth="1"/>
    <col min="14083" max="14083" width="18.85546875" customWidth="1"/>
    <col min="14084" max="14084" width="11.42578125" customWidth="1"/>
    <col min="14085" max="14085" width="19.85546875" customWidth="1"/>
    <col min="14086" max="14086" width="14.85546875" customWidth="1"/>
    <col min="14087" max="14087" width="10.7109375" customWidth="1"/>
    <col min="14088" max="14088" width="13.28515625" customWidth="1"/>
    <col min="14089" max="14089" width="14.28515625" customWidth="1"/>
    <col min="14090" max="14090" width="15.28515625" customWidth="1"/>
    <col min="14091" max="14091" width="8.7109375" customWidth="1"/>
    <col min="14092" max="14092" width="8.5703125" customWidth="1"/>
    <col min="14093" max="14093" width="7.42578125" customWidth="1"/>
    <col min="14094" max="14094" width="6.28515625" customWidth="1"/>
    <col min="14095" max="14095" width="7.5703125" customWidth="1"/>
    <col min="14096" max="14096" width="8.140625" customWidth="1"/>
    <col min="14337" max="14337" width="4" customWidth="1"/>
    <col min="14338" max="14338" width="35.28515625" customWidth="1"/>
    <col min="14339" max="14339" width="18.85546875" customWidth="1"/>
    <col min="14340" max="14340" width="11.42578125" customWidth="1"/>
    <col min="14341" max="14341" width="19.85546875" customWidth="1"/>
    <col min="14342" max="14342" width="14.85546875" customWidth="1"/>
    <col min="14343" max="14343" width="10.7109375" customWidth="1"/>
    <col min="14344" max="14344" width="13.28515625" customWidth="1"/>
    <col min="14345" max="14345" width="14.28515625" customWidth="1"/>
    <col min="14346" max="14346" width="15.28515625" customWidth="1"/>
    <col min="14347" max="14347" width="8.7109375" customWidth="1"/>
    <col min="14348" max="14348" width="8.5703125" customWidth="1"/>
    <col min="14349" max="14349" width="7.42578125" customWidth="1"/>
    <col min="14350" max="14350" width="6.28515625" customWidth="1"/>
    <col min="14351" max="14351" width="7.5703125" customWidth="1"/>
    <col min="14352" max="14352" width="8.140625" customWidth="1"/>
    <col min="14593" max="14593" width="4" customWidth="1"/>
    <col min="14594" max="14594" width="35.28515625" customWidth="1"/>
    <col min="14595" max="14595" width="18.85546875" customWidth="1"/>
    <col min="14596" max="14596" width="11.42578125" customWidth="1"/>
    <col min="14597" max="14597" width="19.85546875" customWidth="1"/>
    <col min="14598" max="14598" width="14.85546875" customWidth="1"/>
    <col min="14599" max="14599" width="10.7109375" customWidth="1"/>
    <col min="14600" max="14600" width="13.28515625" customWidth="1"/>
    <col min="14601" max="14601" width="14.28515625" customWidth="1"/>
    <col min="14602" max="14602" width="15.28515625" customWidth="1"/>
    <col min="14603" max="14603" width="8.7109375" customWidth="1"/>
    <col min="14604" max="14604" width="8.5703125" customWidth="1"/>
    <col min="14605" max="14605" width="7.42578125" customWidth="1"/>
    <col min="14606" max="14606" width="6.28515625" customWidth="1"/>
    <col min="14607" max="14607" width="7.5703125" customWidth="1"/>
    <col min="14608" max="14608" width="8.140625" customWidth="1"/>
    <col min="14849" max="14849" width="4" customWidth="1"/>
    <col min="14850" max="14850" width="35.28515625" customWidth="1"/>
    <col min="14851" max="14851" width="18.85546875" customWidth="1"/>
    <col min="14852" max="14852" width="11.42578125" customWidth="1"/>
    <col min="14853" max="14853" width="19.85546875" customWidth="1"/>
    <col min="14854" max="14854" width="14.85546875" customWidth="1"/>
    <col min="14855" max="14855" width="10.7109375" customWidth="1"/>
    <col min="14856" max="14856" width="13.28515625" customWidth="1"/>
    <col min="14857" max="14857" width="14.28515625" customWidth="1"/>
    <col min="14858" max="14858" width="15.28515625" customWidth="1"/>
    <col min="14859" max="14859" width="8.7109375" customWidth="1"/>
    <col min="14860" max="14860" width="8.5703125" customWidth="1"/>
    <col min="14861" max="14861" width="7.42578125" customWidth="1"/>
    <col min="14862" max="14862" width="6.28515625" customWidth="1"/>
    <col min="14863" max="14863" width="7.5703125" customWidth="1"/>
    <col min="14864" max="14864" width="8.140625" customWidth="1"/>
    <col min="15105" max="15105" width="4" customWidth="1"/>
    <col min="15106" max="15106" width="35.28515625" customWidth="1"/>
    <col min="15107" max="15107" width="18.85546875" customWidth="1"/>
    <col min="15108" max="15108" width="11.42578125" customWidth="1"/>
    <col min="15109" max="15109" width="19.85546875" customWidth="1"/>
    <col min="15110" max="15110" width="14.85546875" customWidth="1"/>
    <col min="15111" max="15111" width="10.7109375" customWidth="1"/>
    <col min="15112" max="15112" width="13.28515625" customWidth="1"/>
    <col min="15113" max="15113" width="14.28515625" customWidth="1"/>
    <col min="15114" max="15114" width="15.28515625" customWidth="1"/>
    <col min="15115" max="15115" width="8.7109375" customWidth="1"/>
    <col min="15116" max="15116" width="8.5703125" customWidth="1"/>
    <col min="15117" max="15117" width="7.42578125" customWidth="1"/>
    <col min="15118" max="15118" width="6.28515625" customWidth="1"/>
    <col min="15119" max="15119" width="7.5703125" customWidth="1"/>
    <col min="15120" max="15120" width="8.140625" customWidth="1"/>
    <col min="15361" max="15361" width="4" customWidth="1"/>
    <col min="15362" max="15362" width="35.28515625" customWidth="1"/>
    <col min="15363" max="15363" width="18.85546875" customWidth="1"/>
    <col min="15364" max="15364" width="11.42578125" customWidth="1"/>
    <col min="15365" max="15365" width="19.85546875" customWidth="1"/>
    <col min="15366" max="15366" width="14.85546875" customWidth="1"/>
    <col min="15367" max="15367" width="10.7109375" customWidth="1"/>
    <col min="15368" max="15368" width="13.28515625" customWidth="1"/>
    <col min="15369" max="15369" width="14.28515625" customWidth="1"/>
    <col min="15370" max="15370" width="15.28515625" customWidth="1"/>
    <col min="15371" max="15371" width="8.7109375" customWidth="1"/>
    <col min="15372" max="15372" width="8.5703125" customWidth="1"/>
    <col min="15373" max="15373" width="7.42578125" customWidth="1"/>
    <col min="15374" max="15374" width="6.28515625" customWidth="1"/>
    <col min="15375" max="15375" width="7.5703125" customWidth="1"/>
    <col min="15376" max="15376" width="8.140625" customWidth="1"/>
    <col min="15617" max="15617" width="4" customWidth="1"/>
    <col min="15618" max="15618" width="35.28515625" customWidth="1"/>
    <col min="15619" max="15619" width="18.85546875" customWidth="1"/>
    <col min="15620" max="15620" width="11.42578125" customWidth="1"/>
    <col min="15621" max="15621" width="19.85546875" customWidth="1"/>
    <col min="15622" max="15622" width="14.85546875" customWidth="1"/>
    <col min="15623" max="15623" width="10.7109375" customWidth="1"/>
    <col min="15624" max="15624" width="13.28515625" customWidth="1"/>
    <col min="15625" max="15625" width="14.28515625" customWidth="1"/>
    <col min="15626" max="15626" width="15.28515625" customWidth="1"/>
    <col min="15627" max="15627" width="8.7109375" customWidth="1"/>
    <col min="15628" max="15628" width="8.5703125" customWidth="1"/>
    <col min="15629" max="15629" width="7.42578125" customWidth="1"/>
    <col min="15630" max="15630" width="6.28515625" customWidth="1"/>
    <col min="15631" max="15631" width="7.5703125" customWidth="1"/>
    <col min="15632" max="15632" width="8.140625" customWidth="1"/>
    <col min="15873" max="15873" width="4" customWidth="1"/>
    <col min="15874" max="15874" width="35.28515625" customWidth="1"/>
    <col min="15875" max="15875" width="18.85546875" customWidth="1"/>
    <col min="15876" max="15876" width="11.42578125" customWidth="1"/>
    <col min="15877" max="15877" width="19.85546875" customWidth="1"/>
    <col min="15878" max="15878" width="14.85546875" customWidth="1"/>
    <col min="15879" max="15879" width="10.7109375" customWidth="1"/>
    <col min="15880" max="15880" width="13.28515625" customWidth="1"/>
    <col min="15881" max="15881" width="14.28515625" customWidth="1"/>
    <col min="15882" max="15882" width="15.28515625" customWidth="1"/>
    <col min="15883" max="15883" width="8.7109375" customWidth="1"/>
    <col min="15884" max="15884" width="8.5703125" customWidth="1"/>
    <col min="15885" max="15885" width="7.42578125" customWidth="1"/>
    <col min="15886" max="15886" width="6.28515625" customWidth="1"/>
    <col min="15887" max="15887" width="7.5703125" customWidth="1"/>
    <col min="15888" max="15888" width="8.140625" customWidth="1"/>
    <col min="16129" max="16129" width="4" customWidth="1"/>
    <col min="16130" max="16130" width="35.28515625" customWidth="1"/>
    <col min="16131" max="16131" width="18.85546875" customWidth="1"/>
    <col min="16132" max="16132" width="11.42578125" customWidth="1"/>
    <col min="16133" max="16133" width="19.85546875" customWidth="1"/>
    <col min="16134" max="16134" width="14.85546875" customWidth="1"/>
    <col min="16135" max="16135" width="10.7109375" customWidth="1"/>
    <col min="16136" max="16136" width="13.28515625" customWidth="1"/>
    <col min="16137" max="16137" width="14.28515625" customWidth="1"/>
    <col min="16138" max="16138" width="15.28515625" customWidth="1"/>
    <col min="16139" max="16139" width="8.7109375" customWidth="1"/>
    <col min="16140" max="16140" width="8.5703125" customWidth="1"/>
    <col min="16141" max="16141" width="7.42578125" customWidth="1"/>
    <col min="16142" max="16142" width="6.28515625" customWidth="1"/>
    <col min="16143" max="16143" width="7.5703125" customWidth="1"/>
    <col min="16144" max="16144" width="8.140625" customWidth="1"/>
  </cols>
  <sheetData>
    <row r="1" spans="1:16" ht="99.75" customHeight="1" x14ac:dyDescent="0.25">
      <c r="B1" s="5"/>
      <c r="C1" s="5"/>
      <c r="D1" s="5"/>
      <c r="E1" s="67"/>
      <c r="F1" s="5"/>
      <c r="G1" s="68"/>
      <c r="H1" s="69"/>
      <c r="I1" s="179" t="s">
        <v>152</v>
      </c>
      <c r="J1" s="177"/>
      <c r="K1" s="177"/>
      <c r="L1" s="177"/>
      <c r="M1" s="177"/>
      <c r="N1" s="177"/>
      <c r="O1" s="177"/>
      <c r="P1" s="177"/>
    </row>
    <row r="2" spans="1:16" ht="21" customHeight="1" x14ac:dyDescent="0.25">
      <c r="B2" s="5"/>
      <c r="C2" s="5"/>
      <c r="D2" s="5"/>
      <c r="E2" s="67"/>
      <c r="F2" s="5"/>
      <c r="G2" s="68"/>
      <c r="H2" s="69"/>
      <c r="I2" s="5"/>
      <c r="J2" s="70"/>
      <c r="K2" s="70"/>
      <c r="L2" s="70"/>
      <c r="M2" s="5"/>
      <c r="N2" s="183"/>
      <c r="O2" s="183"/>
      <c r="P2" s="183"/>
    </row>
    <row r="3" spans="1:16" ht="18.75" x14ac:dyDescent="0.3">
      <c r="A3" s="184" t="s">
        <v>143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</row>
    <row r="4" spans="1:16" ht="21.7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</row>
    <row r="5" spans="1:16" ht="27.75" customHeight="1" x14ac:dyDescent="0.25">
      <c r="A5" s="186" t="s">
        <v>37</v>
      </c>
      <c r="B5" s="186" t="s">
        <v>38</v>
      </c>
      <c r="C5" s="186" t="s">
        <v>145</v>
      </c>
      <c r="D5" s="186" t="s">
        <v>39</v>
      </c>
      <c r="E5" s="189" t="s">
        <v>40</v>
      </c>
      <c r="F5" s="186" t="s">
        <v>41</v>
      </c>
      <c r="G5" s="192" t="s">
        <v>42</v>
      </c>
      <c r="H5" s="193"/>
      <c r="I5" s="186" t="s">
        <v>43</v>
      </c>
      <c r="J5" s="186" t="s">
        <v>44</v>
      </c>
      <c r="K5" s="192" t="s">
        <v>45</v>
      </c>
      <c r="L5" s="193"/>
      <c r="M5" s="180" t="s">
        <v>46</v>
      </c>
      <c r="N5" s="181"/>
      <c r="O5" s="181"/>
      <c r="P5" s="182"/>
    </row>
    <row r="6" spans="1:16" ht="61.5" customHeight="1" x14ac:dyDescent="0.25">
      <c r="A6" s="187"/>
      <c r="B6" s="187"/>
      <c r="C6" s="187"/>
      <c r="D6" s="187"/>
      <c r="E6" s="190"/>
      <c r="F6" s="187"/>
      <c r="G6" s="194"/>
      <c r="H6" s="195"/>
      <c r="I6" s="187"/>
      <c r="J6" s="187"/>
      <c r="K6" s="194"/>
      <c r="L6" s="195"/>
      <c r="M6" s="180" t="s">
        <v>47</v>
      </c>
      <c r="N6" s="182"/>
      <c r="O6" s="180" t="s">
        <v>48</v>
      </c>
      <c r="P6" s="182"/>
    </row>
    <row r="7" spans="1:16" ht="47.25" customHeight="1" x14ac:dyDescent="0.25">
      <c r="A7" s="188"/>
      <c r="B7" s="188"/>
      <c r="C7" s="188"/>
      <c r="D7" s="188"/>
      <c r="E7" s="191"/>
      <c r="F7" s="188"/>
      <c r="G7" s="105" t="s">
        <v>49</v>
      </c>
      <c r="H7" s="106" t="s">
        <v>48</v>
      </c>
      <c r="I7" s="188"/>
      <c r="J7" s="188"/>
      <c r="K7" s="107" t="s">
        <v>50</v>
      </c>
      <c r="L7" s="107" t="s">
        <v>51</v>
      </c>
      <c r="M7" s="107" t="s">
        <v>50</v>
      </c>
      <c r="N7" s="107" t="s">
        <v>51</v>
      </c>
      <c r="O7" s="107" t="s">
        <v>50</v>
      </c>
      <c r="P7" s="107" t="s">
        <v>51</v>
      </c>
    </row>
    <row r="8" spans="1:16" s="7" customFormat="1" ht="15.75" x14ac:dyDescent="0.25">
      <c r="A8" s="108">
        <v>1</v>
      </c>
      <c r="B8" s="108">
        <v>2</v>
      </c>
      <c r="C8" s="108">
        <v>3</v>
      </c>
      <c r="D8" s="108">
        <v>4</v>
      </c>
      <c r="E8" s="109">
        <v>5</v>
      </c>
      <c r="F8" s="108">
        <v>6</v>
      </c>
      <c r="G8" s="108">
        <v>7</v>
      </c>
      <c r="H8" s="110">
        <v>8</v>
      </c>
      <c r="I8" s="108">
        <v>9</v>
      </c>
      <c r="J8" s="111" t="s">
        <v>52</v>
      </c>
      <c r="K8" s="111">
        <v>11</v>
      </c>
      <c r="L8" s="111">
        <v>12</v>
      </c>
      <c r="M8" s="108">
        <v>13</v>
      </c>
      <c r="N8" s="108">
        <v>14</v>
      </c>
      <c r="O8" s="112">
        <v>15</v>
      </c>
      <c r="P8" s="108">
        <v>16</v>
      </c>
    </row>
    <row r="9" spans="1:16" ht="15.75" x14ac:dyDescent="0.25">
      <c r="A9" s="75">
        <v>1</v>
      </c>
      <c r="B9" s="75" t="s">
        <v>107</v>
      </c>
      <c r="C9" s="75" t="s">
        <v>106</v>
      </c>
      <c r="D9" s="76"/>
      <c r="E9" s="87"/>
      <c r="F9" s="76"/>
      <c r="G9" s="113">
        <v>23883.599999999999</v>
      </c>
      <c r="H9" s="114">
        <v>23541</v>
      </c>
      <c r="I9" s="76"/>
      <c r="J9" s="115">
        <v>342.6</v>
      </c>
      <c r="K9" s="115">
        <v>342.6</v>
      </c>
      <c r="L9" s="115">
        <v>0</v>
      </c>
      <c r="M9" s="76">
        <v>53</v>
      </c>
      <c r="N9" s="76">
        <v>12</v>
      </c>
      <c r="O9" s="83">
        <v>49.8</v>
      </c>
      <c r="P9" s="76">
        <v>5</v>
      </c>
    </row>
    <row r="10" spans="1:16" ht="21.75" customHeight="1" x14ac:dyDescent="0.25">
      <c r="A10" s="75">
        <v>2</v>
      </c>
      <c r="B10" s="75" t="s">
        <v>110</v>
      </c>
      <c r="C10" s="75" t="s">
        <v>106</v>
      </c>
      <c r="D10" s="76"/>
      <c r="E10" s="87"/>
      <c r="F10" s="76"/>
      <c r="G10" s="113">
        <v>21757.4</v>
      </c>
      <c r="H10" s="114">
        <v>21757.4</v>
      </c>
      <c r="I10" s="76">
        <v>0</v>
      </c>
      <c r="J10" s="115">
        <v>0</v>
      </c>
      <c r="K10" s="115">
        <v>0</v>
      </c>
      <c r="L10" s="115">
        <v>0</v>
      </c>
      <c r="M10" s="76">
        <v>62</v>
      </c>
      <c r="N10" s="76">
        <v>6</v>
      </c>
      <c r="O10" s="83">
        <v>62</v>
      </c>
      <c r="P10" s="76">
        <v>6</v>
      </c>
    </row>
    <row r="11" spans="1:16" ht="61.5" customHeight="1" x14ac:dyDescent="0.25">
      <c r="A11" s="75">
        <v>3</v>
      </c>
      <c r="B11" s="116" t="s">
        <v>111</v>
      </c>
      <c r="C11" s="117" t="s">
        <v>117</v>
      </c>
      <c r="D11" s="76">
        <v>2015</v>
      </c>
      <c r="E11" s="118" t="s">
        <v>116</v>
      </c>
      <c r="F11" s="76"/>
      <c r="G11" s="119">
        <v>16704.8</v>
      </c>
      <c r="H11" s="120">
        <v>16620.400000000001</v>
      </c>
      <c r="I11" s="84"/>
      <c r="J11" s="115">
        <v>84.4</v>
      </c>
      <c r="K11" s="115" t="s">
        <v>114</v>
      </c>
      <c r="L11" s="115" t="s">
        <v>114</v>
      </c>
      <c r="M11" s="84">
        <v>58</v>
      </c>
      <c r="N11" s="84">
        <v>5</v>
      </c>
      <c r="O11" s="83">
        <v>58</v>
      </c>
      <c r="P11" s="84">
        <v>5</v>
      </c>
    </row>
    <row r="12" spans="1:16" ht="63" x14ac:dyDescent="0.25">
      <c r="A12" s="75">
        <v>4</v>
      </c>
      <c r="B12" s="75" t="s">
        <v>119</v>
      </c>
      <c r="C12" s="117" t="s">
        <v>106</v>
      </c>
      <c r="D12" s="76">
        <v>2015</v>
      </c>
      <c r="E12" s="121" t="s">
        <v>122</v>
      </c>
      <c r="F12" s="76"/>
      <c r="G12" s="119">
        <v>12991.4</v>
      </c>
      <c r="H12" s="120">
        <v>12829</v>
      </c>
      <c r="I12" s="84"/>
      <c r="J12" s="115">
        <v>162.4</v>
      </c>
      <c r="K12" s="115" t="s">
        <v>114</v>
      </c>
      <c r="L12" s="115" t="s">
        <v>114</v>
      </c>
      <c r="M12" s="84">
        <v>26.5</v>
      </c>
      <c r="N12" s="84">
        <v>4</v>
      </c>
      <c r="O12" s="83">
        <v>26.5</v>
      </c>
      <c r="P12" s="84">
        <v>4</v>
      </c>
    </row>
    <row r="13" spans="1:16" ht="31.5" x14ac:dyDescent="0.25">
      <c r="A13" s="75">
        <v>5</v>
      </c>
      <c r="B13" s="75" t="s">
        <v>123</v>
      </c>
      <c r="C13" s="75" t="s">
        <v>117</v>
      </c>
      <c r="D13" s="122">
        <v>2015</v>
      </c>
      <c r="E13" s="123" t="s">
        <v>125</v>
      </c>
      <c r="F13" s="124" t="s">
        <v>126</v>
      </c>
      <c r="G13" s="119">
        <v>28062.799999999999</v>
      </c>
      <c r="H13" s="120">
        <v>362.6</v>
      </c>
      <c r="I13" s="84">
        <v>362.2</v>
      </c>
      <c r="J13" s="125">
        <f>SUM(G13-H13)</f>
        <v>27700.2</v>
      </c>
      <c r="K13" s="115"/>
      <c r="L13" s="115"/>
      <c r="M13" s="84"/>
      <c r="N13" s="84"/>
      <c r="O13" s="83"/>
      <c r="P13" s="84"/>
    </row>
    <row r="16" spans="1:16" ht="45" customHeight="1" x14ac:dyDescent="0.25"/>
    <row r="17" ht="43.5" customHeight="1" x14ac:dyDescent="0.25"/>
    <row r="20" ht="31.5" customHeight="1" x14ac:dyDescent="0.25"/>
    <row r="21" ht="71.25" customHeight="1" x14ac:dyDescent="0.25"/>
    <row r="29" ht="45" customHeight="1" x14ac:dyDescent="0.25"/>
    <row r="30" ht="45" customHeight="1" x14ac:dyDescent="0.25"/>
    <row r="32" ht="153.75" customHeight="1" x14ac:dyDescent="0.25"/>
    <row r="33" ht="84" customHeight="1" x14ac:dyDescent="0.25"/>
    <row r="46" ht="108" customHeight="1" x14ac:dyDescent="0.25"/>
  </sheetData>
  <mergeCells count="17">
    <mergeCell ref="K5:L6"/>
    <mergeCell ref="I1:P1"/>
    <mergeCell ref="M5:P5"/>
    <mergeCell ref="M6:N6"/>
    <mergeCell ref="O6:P6"/>
    <mergeCell ref="N2:P2"/>
    <mergeCell ref="A3:P3"/>
    <mergeCell ref="A4:P4"/>
    <mergeCell ref="A5:A7"/>
    <mergeCell ref="B5:B7"/>
    <mergeCell ref="C5:C7"/>
    <mergeCell ref="D5:D7"/>
    <mergeCell ref="E5:E7"/>
    <mergeCell ref="F5:F7"/>
    <mergeCell ref="G5:H6"/>
    <mergeCell ref="I5:I7"/>
    <mergeCell ref="J5:J7"/>
  </mergeCells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view="pageBreakPreview" topLeftCell="B1" zoomScaleNormal="90" zoomScaleSheetLayoutView="100" workbookViewId="0">
      <selection activeCell="B2" sqref="B2:L2"/>
    </sheetView>
  </sheetViews>
  <sheetFormatPr defaultRowHeight="15" x14ac:dyDescent="0.25"/>
  <cols>
    <col min="1" max="1" width="0" style="13" hidden="1" customWidth="1"/>
    <col min="2" max="2" width="6.85546875" style="13" customWidth="1"/>
    <col min="3" max="3" width="50.5703125" style="14" customWidth="1"/>
    <col min="4" max="4" width="12.28515625" style="13" customWidth="1"/>
    <col min="5" max="5" width="14" style="13" customWidth="1"/>
    <col min="6" max="6" width="14.140625" style="13" customWidth="1"/>
    <col min="7" max="7" width="13.5703125" style="13" bestFit="1" customWidth="1"/>
    <col min="8" max="8" width="14.140625" style="13" customWidth="1"/>
    <col min="9" max="9" width="13.5703125" style="13" bestFit="1" customWidth="1"/>
    <col min="10" max="10" width="14.28515625" style="13" customWidth="1"/>
    <col min="11" max="11" width="9.85546875" style="13" bestFit="1" customWidth="1"/>
    <col min="12" max="12" width="11" style="13" customWidth="1"/>
    <col min="13" max="13" width="13" style="15" hidden="1" customWidth="1"/>
    <col min="14" max="256" width="9.140625" style="16"/>
    <col min="257" max="257" width="0" style="16" hidden="1" customWidth="1"/>
    <col min="258" max="258" width="6.85546875" style="16" customWidth="1"/>
    <col min="259" max="259" width="50.5703125" style="16" customWidth="1"/>
    <col min="260" max="260" width="10.5703125" style="16" customWidth="1"/>
    <col min="261" max="261" width="14.42578125" style="16" customWidth="1"/>
    <col min="262" max="262" width="14.140625" style="16" customWidth="1"/>
    <col min="263" max="263" width="13.5703125" style="16" bestFit="1" customWidth="1"/>
    <col min="264" max="264" width="14.140625" style="16" customWidth="1"/>
    <col min="265" max="265" width="13.5703125" style="16" bestFit="1" customWidth="1"/>
    <col min="266" max="266" width="14.28515625" style="16" customWidth="1"/>
    <col min="267" max="267" width="9.85546875" style="16" bestFit="1" customWidth="1"/>
    <col min="268" max="268" width="11" style="16" customWidth="1"/>
    <col min="269" max="269" width="0" style="16" hidden="1" customWidth="1"/>
    <col min="270" max="512" width="9.140625" style="16"/>
    <col min="513" max="513" width="0" style="16" hidden="1" customWidth="1"/>
    <col min="514" max="514" width="6.85546875" style="16" customWidth="1"/>
    <col min="515" max="515" width="50.5703125" style="16" customWidth="1"/>
    <col min="516" max="516" width="10.5703125" style="16" customWidth="1"/>
    <col min="517" max="517" width="14.42578125" style="16" customWidth="1"/>
    <col min="518" max="518" width="14.140625" style="16" customWidth="1"/>
    <col min="519" max="519" width="13.5703125" style="16" bestFit="1" customWidth="1"/>
    <col min="520" max="520" width="14.140625" style="16" customWidth="1"/>
    <col min="521" max="521" width="13.5703125" style="16" bestFit="1" customWidth="1"/>
    <col min="522" max="522" width="14.28515625" style="16" customWidth="1"/>
    <col min="523" max="523" width="9.85546875" style="16" bestFit="1" customWidth="1"/>
    <col min="524" max="524" width="11" style="16" customWidth="1"/>
    <col min="525" max="525" width="0" style="16" hidden="1" customWidth="1"/>
    <col min="526" max="768" width="9.140625" style="16"/>
    <col min="769" max="769" width="0" style="16" hidden="1" customWidth="1"/>
    <col min="770" max="770" width="6.85546875" style="16" customWidth="1"/>
    <col min="771" max="771" width="50.5703125" style="16" customWidth="1"/>
    <col min="772" max="772" width="10.5703125" style="16" customWidth="1"/>
    <col min="773" max="773" width="14.42578125" style="16" customWidth="1"/>
    <col min="774" max="774" width="14.140625" style="16" customWidth="1"/>
    <col min="775" max="775" width="13.5703125" style="16" bestFit="1" customWidth="1"/>
    <col min="776" max="776" width="14.140625" style="16" customWidth="1"/>
    <col min="777" max="777" width="13.5703125" style="16" bestFit="1" customWidth="1"/>
    <col min="778" max="778" width="14.28515625" style="16" customWidth="1"/>
    <col min="779" max="779" width="9.85546875" style="16" bestFit="1" customWidth="1"/>
    <col min="780" max="780" width="11" style="16" customWidth="1"/>
    <col min="781" max="781" width="0" style="16" hidden="1" customWidth="1"/>
    <col min="782" max="1024" width="9.140625" style="16"/>
    <col min="1025" max="1025" width="0" style="16" hidden="1" customWidth="1"/>
    <col min="1026" max="1026" width="6.85546875" style="16" customWidth="1"/>
    <col min="1027" max="1027" width="50.5703125" style="16" customWidth="1"/>
    <col min="1028" max="1028" width="10.5703125" style="16" customWidth="1"/>
    <col min="1029" max="1029" width="14.42578125" style="16" customWidth="1"/>
    <col min="1030" max="1030" width="14.140625" style="16" customWidth="1"/>
    <col min="1031" max="1031" width="13.5703125" style="16" bestFit="1" customWidth="1"/>
    <col min="1032" max="1032" width="14.140625" style="16" customWidth="1"/>
    <col min="1033" max="1033" width="13.5703125" style="16" bestFit="1" customWidth="1"/>
    <col min="1034" max="1034" width="14.28515625" style="16" customWidth="1"/>
    <col min="1035" max="1035" width="9.85546875" style="16" bestFit="1" customWidth="1"/>
    <col min="1036" max="1036" width="11" style="16" customWidth="1"/>
    <col min="1037" max="1037" width="0" style="16" hidden="1" customWidth="1"/>
    <col min="1038" max="1280" width="9.140625" style="16"/>
    <col min="1281" max="1281" width="0" style="16" hidden="1" customWidth="1"/>
    <col min="1282" max="1282" width="6.85546875" style="16" customWidth="1"/>
    <col min="1283" max="1283" width="50.5703125" style="16" customWidth="1"/>
    <col min="1284" max="1284" width="10.5703125" style="16" customWidth="1"/>
    <col min="1285" max="1285" width="14.42578125" style="16" customWidth="1"/>
    <col min="1286" max="1286" width="14.140625" style="16" customWidth="1"/>
    <col min="1287" max="1287" width="13.5703125" style="16" bestFit="1" customWidth="1"/>
    <col min="1288" max="1288" width="14.140625" style="16" customWidth="1"/>
    <col min="1289" max="1289" width="13.5703125" style="16" bestFit="1" customWidth="1"/>
    <col min="1290" max="1290" width="14.28515625" style="16" customWidth="1"/>
    <col min="1291" max="1291" width="9.85546875" style="16" bestFit="1" customWidth="1"/>
    <col min="1292" max="1292" width="11" style="16" customWidth="1"/>
    <col min="1293" max="1293" width="0" style="16" hidden="1" customWidth="1"/>
    <col min="1294" max="1536" width="9.140625" style="16"/>
    <col min="1537" max="1537" width="0" style="16" hidden="1" customWidth="1"/>
    <col min="1538" max="1538" width="6.85546875" style="16" customWidth="1"/>
    <col min="1539" max="1539" width="50.5703125" style="16" customWidth="1"/>
    <col min="1540" max="1540" width="10.5703125" style="16" customWidth="1"/>
    <col min="1541" max="1541" width="14.42578125" style="16" customWidth="1"/>
    <col min="1542" max="1542" width="14.140625" style="16" customWidth="1"/>
    <col min="1543" max="1543" width="13.5703125" style="16" bestFit="1" customWidth="1"/>
    <col min="1544" max="1544" width="14.140625" style="16" customWidth="1"/>
    <col min="1545" max="1545" width="13.5703125" style="16" bestFit="1" customWidth="1"/>
    <col min="1546" max="1546" width="14.28515625" style="16" customWidth="1"/>
    <col min="1547" max="1547" width="9.85546875" style="16" bestFit="1" customWidth="1"/>
    <col min="1548" max="1548" width="11" style="16" customWidth="1"/>
    <col min="1549" max="1549" width="0" style="16" hidden="1" customWidth="1"/>
    <col min="1550" max="1792" width="9.140625" style="16"/>
    <col min="1793" max="1793" width="0" style="16" hidden="1" customWidth="1"/>
    <col min="1794" max="1794" width="6.85546875" style="16" customWidth="1"/>
    <col min="1795" max="1795" width="50.5703125" style="16" customWidth="1"/>
    <col min="1796" max="1796" width="10.5703125" style="16" customWidth="1"/>
    <col min="1797" max="1797" width="14.42578125" style="16" customWidth="1"/>
    <col min="1798" max="1798" width="14.140625" style="16" customWidth="1"/>
    <col min="1799" max="1799" width="13.5703125" style="16" bestFit="1" customWidth="1"/>
    <col min="1800" max="1800" width="14.140625" style="16" customWidth="1"/>
    <col min="1801" max="1801" width="13.5703125" style="16" bestFit="1" customWidth="1"/>
    <col min="1802" max="1802" width="14.28515625" style="16" customWidth="1"/>
    <col min="1803" max="1803" width="9.85546875" style="16" bestFit="1" customWidth="1"/>
    <col min="1804" max="1804" width="11" style="16" customWidth="1"/>
    <col min="1805" max="1805" width="0" style="16" hidden="1" customWidth="1"/>
    <col min="1806" max="2048" width="9.140625" style="16"/>
    <col min="2049" max="2049" width="0" style="16" hidden="1" customWidth="1"/>
    <col min="2050" max="2050" width="6.85546875" style="16" customWidth="1"/>
    <col min="2051" max="2051" width="50.5703125" style="16" customWidth="1"/>
    <col min="2052" max="2052" width="10.5703125" style="16" customWidth="1"/>
    <col min="2053" max="2053" width="14.42578125" style="16" customWidth="1"/>
    <col min="2054" max="2054" width="14.140625" style="16" customWidth="1"/>
    <col min="2055" max="2055" width="13.5703125" style="16" bestFit="1" customWidth="1"/>
    <col min="2056" max="2056" width="14.140625" style="16" customWidth="1"/>
    <col min="2057" max="2057" width="13.5703125" style="16" bestFit="1" customWidth="1"/>
    <col min="2058" max="2058" width="14.28515625" style="16" customWidth="1"/>
    <col min="2059" max="2059" width="9.85546875" style="16" bestFit="1" customWidth="1"/>
    <col min="2060" max="2060" width="11" style="16" customWidth="1"/>
    <col min="2061" max="2061" width="0" style="16" hidden="1" customWidth="1"/>
    <col min="2062" max="2304" width="9.140625" style="16"/>
    <col min="2305" max="2305" width="0" style="16" hidden="1" customWidth="1"/>
    <col min="2306" max="2306" width="6.85546875" style="16" customWidth="1"/>
    <col min="2307" max="2307" width="50.5703125" style="16" customWidth="1"/>
    <col min="2308" max="2308" width="10.5703125" style="16" customWidth="1"/>
    <col min="2309" max="2309" width="14.42578125" style="16" customWidth="1"/>
    <col min="2310" max="2310" width="14.140625" style="16" customWidth="1"/>
    <col min="2311" max="2311" width="13.5703125" style="16" bestFit="1" customWidth="1"/>
    <col min="2312" max="2312" width="14.140625" style="16" customWidth="1"/>
    <col min="2313" max="2313" width="13.5703125" style="16" bestFit="1" customWidth="1"/>
    <col min="2314" max="2314" width="14.28515625" style="16" customWidth="1"/>
    <col min="2315" max="2315" width="9.85546875" style="16" bestFit="1" customWidth="1"/>
    <col min="2316" max="2316" width="11" style="16" customWidth="1"/>
    <col min="2317" max="2317" width="0" style="16" hidden="1" customWidth="1"/>
    <col min="2318" max="2560" width="9.140625" style="16"/>
    <col min="2561" max="2561" width="0" style="16" hidden="1" customWidth="1"/>
    <col min="2562" max="2562" width="6.85546875" style="16" customWidth="1"/>
    <col min="2563" max="2563" width="50.5703125" style="16" customWidth="1"/>
    <col min="2564" max="2564" width="10.5703125" style="16" customWidth="1"/>
    <col min="2565" max="2565" width="14.42578125" style="16" customWidth="1"/>
    <col min="2566" max="2566" width="14.140625" style="16" customWidth="1"/>
    <col min="2567" max="2567" width="13.5703125" style="16" bestFit="1" customWidth="1"/>
    <col min="2568" max="2568" width="14.140625" style="16" customWidth="1"/>
    <col min="2569" max="2569" width="13.5703125" style="16" bestFit="1" customWidth="1"/>
    <col min="2570" max="2570" width="14.28515625" style="16" customWidth="1"/>
    <col min="2571" max="2571" width="9.85546875" style="16" bestFit="1" customWidth="1"/>
    <col min="2572" max="2572" width="11" style="16" customWidth="1"/>
    <col min="2573" max="2573" width="0" style="16" hidden="1" customWidth="1"/>
    <col min="2574" max="2816" width="9.140625" style="16"/>
    <col min="2817" max="2817" width="0" style="16" hidden="1" customWidth="1"/>
    <col min="2818" max="2818" width="6.85546875" style="16" customWidth="1"/>
    <col min="2819" max="2819" width="50.5703125" style="16" customWidth="1"/>
    <col min="2820" max="2820" width="10.5703125" style="16" customWidth="1"/>
    <col min="2821" max="2821" width="14.42578125" style="16" customWidth="1"/>
    <col min="2822" max="2822" width="14.140625" style="16" customWidth="1"/>
    <col min="2823" max="2823" width="13.5703125" style="16" bestFit="1" customWidth="1"/>
    <col min="2824" max="2824" width="14.140625" style="16" customWidth="1"/>
    <col min="2825" max="2825" width="13.5703125" style="16" bestFit="1" customWidth="1"/>
    <col min="2826" max="2826" width="14.28515625" style="16" customWidth="1"/>
    <col min="2827" max="2827" width="9.85546875" style="16" bestFit="1" customWidth="1"/>
    <col min="2828" max="2828" width="11" style="16" customWidth="1"/>
    <col min="2829" max="2829" width="0" style="16" hidden="1" customWidth="1"/>
    <col min="2830" max="3072" width="9.140625" style="16"/>
    <col min="3073" max="3073" width="0" style="16" hidden="1" customWidth="1"/>
    <col min="3074" max="3074" width="6.85546875" style="16" customWidth="1"/>
    <col min="3075" max="3075" width="50.5703125" style="16" customWidth="1"/>
    <col min="3076" max="3076" width="10.5703125" style="16" customWidth="1"/>
    <col min="3077" max="3077" width="14.42578125" style="16" customWidth="1"/>
    <col min="3078" max="3078" width="14.140625" style="16" customWidth="1"/>
    <col min="3079" max="3079" width="13.5703125" style="16" bestFit="1" customWidth="1"/>
    <col min="3080" max="3080" width="14.140625" style="16" customWidth="1"/>
    <col min="3081" max="3081" width="13.5703125" style="16" bestFit="1" customWidth="1"/>
    <col min="3082" max="3082" width="14.28515625" style="16" customWidth="1"/>
    <col min="3083" max="3083" width="9.85546875" style="16" bestFit="1" customWidth="1"/>
    <col min="3084" max="3084" width="11" style="16" customWidth="1"/>
    <col min="3085" max="3085" width="0" style="16" hidden="1" customWidth="1"/>
    <col min="3086" max="3328" width="9.140625" style="16"/>
    <col min="3329" max="3329" width="0" style="16" hidden="1" customWidth="1"/>
    <col min="3330" max="3330" width="6.85546875" style="16" customWidth="1"/>
    <col min="3331" max="3331" width="50.5703125" style="16" customWidth="1"/>
    <col min="3332" max="3332" width="10.5703125" style="16" customWidth="1"/>
    <col min="3333" max="3333" width="14.42578125" style="16" customWidth="1"/>
    <col min="3334" max="3334" width="14.140625" style="16" customWidth="1"/>
    <col min="3335" max="3335" width="13.5703125" style="16" bestFit="1" customWidth="1"/>
    <col min="3336" max="3336" width="14.140625" style="16" customWidth="1"/>
    <col min="3337" max="3337" width="13.5703125" style="16" bestFit="1" customWidth="1"/>
    <col min="3338" max="3338" width="14.28515625" style="16" customWidth="1"/>
    <col min="3339" max="3339" width="9.85546875" style="16" bestFit="1" customWidth="1"/>
    <col min="3340" max="3340" width="11" style="16" customWidth="1"/>
    <col min="3341" max="3341" width="0" style="16" hidden="1" customWidth="1"/>
    <col min="3342" max="3584" width="9.140625" style="16"/>
    <col min="3585" max="3585" width="0" style="16" hidden="1" customWidth="1"/>
    <col min="3586" max="3586" width="6.85546875" style="16" customWidth="1"/>
    <col min="3587" max="3587" width="50.5703125" style="16" customWidth="1"/>
    <col min="3588" max="3588" width="10.5703125" style="16" customWidth="1"/>
    <col min="3589" max="3589" width="14.42578125" style="16" customWidth="1"/>
    <col min="3590" max="3590" width="14.140625" style="16" customWidth="1"/>
    <col min="3591" max="3591" width="13.5703125" style="16" bestFit="1" customWidth="1"/>
    <col min="3592" max="3592" width="14.140625" style="16" customWidth="1"/>
    <col min="3593" max="3593" width="13.5703125" style="16" bestFit="1" customWidth="1"/>
    <col min="3594" max="3594" width="14.28515625" style="16" customWidth="1"/>
    <col min="3595" max="3595" width="9.85546875" style="16" bestFit="1" customWidth="1"/>
    <col min="3596" max="3596" width="11" style="16" customWidth="1"/>
    <col min="3597" max="3597" width="0" style="16" hidden="1" customWidth="1"/>
    <col min="3598" max="3840" width="9.140625" style="16"/>
    <col min="3841" max="3841" width="0" style="16" hidden="1" customWidth="1"/>
    <col min="3842" max="3842" width="6.85546875" style="16" customWidth="1"/>
    <col min="3843" max="3843" width="50.5703125" style="16" customWidth="1"/>
    <col min="3844" max="3844" width="10.5703125" style="16" customWidth="1"/>
    <col min="3845" max="3845" width="14.42578125" style="16" customWidth="1"/>
    <col min="3846" max="3846" width="14.140625" style="16" customWidth="1"/>
    <col min="3847" max="3847" width="13.5703125" style="16" bestFit="1" customWidth="1"/>
    <col min="3848" max="3848" width="14.140625" style="16" customWidth="1"/>
    <col min="3849" max="3849" width="13.5703125" style="16" bestFit="1" customWidth="1"/>
    <col min="3850" max="3850" width="14.28515625" style="16" customWidth="1"/>
    <col min="3851" max="3851" width="9.85546875" style="16" bestFit="1" customWidth="1"/>
    <col min="3852" max="3852" width="11" style="16" customWidth="1"/>
    <col min="3853" max="3853" width="0" style="16" hidden="1" customWidth="1"/>
    <col min="3854" max="4096" width="9.140625" style="16"/>
    <col min="4097" max="4097" width="0" style="16" hidden="1" customWidth="1"/>
    <col min="4098" max="4098" width="6.85546875" style="16" customWidth="1"/>
    <col min="4099" max="4099" width="50.5703125" style="16" customWidth="1"/>
    <col min="4100" max="4100" width="10.5703125" style="16" customWidth="1"/>
    <col min="4101" max="4101" width="14.42578125" style="16" customWidth="1"/>
    <col min="4102" max="4102" width="14.140625" style="16" customWidth="1"/>
    <col min="4103" max="4103" width="13.5703125" style="16" bestFit="1" customWidth="1"/>
    <col min="4104" max="4104" width="14.140625" style="16" customWidth="1"/>
    <col min="4105" max="4105" width="13.5703125" style="16" bestFit="1" customWidth="1"/>
    <col min="4106" max="4106" width="14.28515625" style="16" customWidth="1"/>
    <col min="4107" max="4107" width="9.85546875" style="16" bestFit="1" customWidth="1"/>
    <col min="4108" max="4108" width="11" style="16" customWidth="1"/>
    <col min="4109" max="4109" width="0" style="16" hidden="1" customWidth="1"/>
    <col min="4110" max="4352" width="9.140625" style="16"/>
    <col min="4353" max="4353" width="0" style="16" hidden="1" customWidth="1"/>
    <col min="4354" max="4354" width="6.85546875" style="16" customWidth="1"/>
    <col min="4355" max="4355" width="50.5703125" style="16" customWidth="1"/>
    <col min="4356" max="4356" width="10.5703125" style="16" customWidth="1"/>
    <col min="4357" max="4357" width="14.42578125" style="16" customWidth="1"/>
    <col min="4358" max="4358" width="14.140625" style="16" customWidth="1"/>
    <col min="4359" max="4359" width="13.5703125" style="16" bestFit="1" customWidth="1"/>
    <col min="4360" max="4360" width="14.140625" style="16" customWidth="1"/>
    <col min="4361" max="4361" width="13.5703125" style="16" bestFit="1" customWidth="1"/>
    <col min="4362" max="4362" width="14.28515625" style="16" customWidth="1"/>
    <col min="4363" max="4363" width="9.85546875" style="16" bestFit="1" customWidth="1"/>
    <col min="4364" max="4364" width="11" style="16" customWidth="1"/>
    <col min="4365" max="4365" width="0" style="16" hidden="1" customWidth="1"/>
    <col min="4366" max="4608" width="9.140625" style="16"/>
    <col min="4609" max="4609" width="0" style="16" hidden="1" customWidth="1"/>
    <col min="4610" max="4610" width="6.85546875" style="16" customWidth="1"/>
    <col min="4611" max="4611" width="50.5703125" style="16" customWidth="1"/>
    <col min="4612" max="4612" width="10.5703125" style="16" customWidth="1"/>
    <col min="4613" max="4613" width="14.42578125" style="16" customWidth="1"/>
    <col min="4614" max="4614" width="14.140625" style="16" customWidth="1"/>
    <col min="4615" max="4615" width="13.5703125" style="16" bestFit="1" customWidth="1"/>
    <col min="4616" max="4616" width="14.140625" style="16" customWidth="1"/>
    <col min="4617" max="4617" width="13.5703125" style="16" bestFit="1" customWidth="1"/>
    <col min="4618" max="4618" width="14.28515625" style="16" customWidth="1"/>
    <col min="4619" max="4619" width="9.85546875" style="16" bestFit="1" customWidth="1"/>
    <col min="4620" max="4620" width="11" style="16" customWidth="1"/>
    <col min="4621" max="4621" width="0" style="16" hidden="1" customWidth="1"/>
    <col min="4622" max="4864" width="9.140625" style="16"/>
    <col min="4865" max="4865" width="0" style="16" hidden="1" customWidth="1"/>
    <col min="4866" max="4866" width="6.85546875" style="16" customWidth="1"/>
    <col min="4867" max="4867" width="50.5703125" style="16" customWidth="1"/>
    <col min="4868" max="4868" width="10.5703125" style="16" customWidth="1"/>
    <col min="4869" max="4869" width="14.42578125" style="16" customWidth="1"/>
    <col min="4870" max="4870" width="14.140625" style="16" customWidth="1"/>
    <col min="4871" max="4871" width="13.5703125" style="16" bestFit="1" customWidth="1"/>
    <col min="4872" max="4872" width="14.140625" style="16" customWidth="1"/>
    <col min="4873" max="4873" width="13.5703125" style="16" bestFit="1" customWidth="1"/>
    <col min="4874" max="4874" width="14.28515625" style="16" customWidth="1"/>
    <col min="4875" max="4875" width="9.85546875" style="16" bestFit="1" customWidth="1"/>
    <col min="4876" max="4876" width="11" style="16" customWidth="1"/>
    <col min="4877" max="4877" width="0" style="16" hidden="1" customWidth="1"/>
    <col min="4878" max="5120" width="9.140625" style="16"/>
    <col min="5121" max="5121" width="0" style="16" hidden="1" customWidth="1"/>
    <col min="5122" max="5122" width="6.85546875" style="16" customWidth="1"/>
    <col min="5123" max="5123" width="50.5703125" style="16" customWidth="1"/>
    <col min="5124" max="5124" width="10.5703125" style="16" customWidth="1"/>
    <col min="5125" max="5125" width="14.42578125" style="16" customWidth="1"/>
    <col min="5126" max="5126" width="14.140625" style="16" customWidth="1"/>
    <col min="5127" max="5127" width="13.5703125" style="16" bestFit="1" customWidth="1"/>
    <col min="5128" max="5128" width="14.140625" style="16" customWidth="1"/>
    <col min="5129" max="5129" width="13.5703125" style="16" bestFit="1" customWidth="1"/>
    <col min="5130" max="5130" width="14.28515625" style="16" customWidth="1"/>
    <col min="5131" max="5131" width="9.85546875" style="16" bestFit="1" customWidth="1"/>
    <col min="5132" max="5132" width="11" style="16" customWidth="1"/>
    <col min="5133" max="5133" width="0" style="16" hidden="1" customWidth="1"/>
    <col min="5134" max="5376" width="9.140625" style="16"/>
    <col min="5377" max="5377" width="0" style="16" hidden="1" customWidth="1"/>
    <col min="5378" max="5378" width="6.85546875" style="16" customWidth="1"/>
    <col min="5379" max="5379" width="50.5703125" style="16" customWidth="1"/>
    <col min="5380" max="5380" width="10.5703125" style="16" customWidth="1"/>
    <col min="5381" max="5381" width="14.42578125" style="16" customWidth="1"/>
    <col min="5382" max="5382" width="14.140625" style="16" customWidth="1"/>
    <col min="5383" max="5383" width="13.5703125" style="16" bestFit="1" customWidth="1"/>
    <col min="5384" max="5384" width="14.140625" style="16" customWidth="1"/>
    <col min="5385" max="5385" width="13.5703125" style="16" bestFit="1" customWidth="1"/>
    <col min="5386" max="5386" width="14.28515625" style="16" customWidth="1"/>
    <col min="5387" max="5387" width="9.85546875" style="16" bestFit="1" customWidth="1"/>
    <col min="5388" max="5388" width="11" style="16" customWidth="1"/>
    <col min="5389" max="5389" width="0" style="16" hidden="1" customWidth="1"/>
    <col min="5390" max="5632" width="9.140625" style="16"/>
    <col min="5633" max="5633" width="0" style="16" hidden="1" customWidth="1"/>
    <col min="5634" max="5634" width="6.85546875" style="16" customWidth="1"/>
    <col min="5635" max="5635" width="50.5703125" style="16" customWidth="1"/>
    <col min="5636" max="5636" width="10.5703125" style="16" customWidth="1"/>
    <col min="5637" max="5637" width="14.42578125" style="16" customWidth="1"/>
    <col min="5638" max="5638" width="14.140625" style="16" customWidth="1"/>
    <col min="5639" max="5639" width="13.5703125" style="16" bestFit="1" customWidth="1"/>
    <col min="5640" max="5640" width="14.140625" style="16" customWidth="1"/>
    <col min="5641" max="5641" width="13.5703125" style="16" bestFit="1" customWidth="1"/>
    <col min="5642" max="5642" width="14.28515625" style="16" customWidth="1"/>
    <col min="5643" max="5643" width="9.85546875" style="16" bestFit="1" customWidth="1"/>
    <col min="5644" max="5644" width="11" style="16" customWidth="1"/>
    <col min="5645" max="5645" width="0" style="16" hidden="1" customWidth="1"/>
    <col min="5646" max="5888" width="9.140625" style="16"/>
    <col min="5889" max="5889" width="0" style="16" hidden="1" customWidth="1"/>
    <col min="5890" max="5890" width="6.85546875" style="16" customWidth="1"/>
    <col min="5891" max="5891" width="50.5703125" style="16" customWidth="1"/>
    <col min="5892" max="5892" width="10.5703125" style="16" customWidth="1"/>
    <col min="5893" max="5893" width="14.42578125" style="16" customWidth="1"/>
    <col min="5894" max="5894" width="14.140625" style="16" customWidth="1"/>
    <col min="5895" max="5895" width="13.5703125" style="16" bestFit="1" customWidth="1"/>
    <col min="5896" max="5896" width="14.140625" style="16" customWidth="1"/>
    <col min="5897" max="5897" width="13.5703125" style="16" bestFit="1" customWidth="1"/>
    <col min="5898" max="5898" width="14.28515625" style="16" customWidth="1"/>
    <col min="5899" max="5899" width="9.85546875" style="16" bestFit="1" customWidth="1"/>
    <col min="5900" max="5900" width="11" style="16" customWidth="1"/>
    <col min="5901" max="5901" width="0" style="16" hidden="1" customWidth="1"/>
    <col min="5902" max="6144" width="9.140625" style="16"/>
    <col min="6145" max="6145" width="0" style="16" hidden="1" customWidth="1"/>
    <col min="6146" max="6146" width="6.85546875" style="16" customWidth="1"/>
    <col min="6147" max="6147" width="50.5703125" style="16" customWidth="1"/>
    <col min="6148" max="6148" width="10.5703125" style="16" customWidth="1"/>
    <col min="6149" max="6149" width="14.42578125" style="16" customWidth="1"/>
    <col min="6150" max="6150" width="14.140625" style="16" customWidth="1"/>
    <col min="6151" max="6151" width="13.5703125" style="16" bestFit="1" customWidth="1"/>
    <col min="6152" max="6152" width="14.140625" style="16" customWidth="1"/>
    <col min="6153" max="6153" width="13.5703125" style="16" bestFit="1" customWidth="1"/>
    <col min="6154" max="6154" width="14.28515625" style="16" customWidth="1"/>
    <col min="6155" max="6155" width="9.85546875" style="16" bestFit="1" customWidth="1"/>
    <col min="6156" max="6156" width="11" style="16" customWidth="1"/>
    <col min="6157" max="6157" width="0" style="16" hidden="1" customWidth="1"/>
    <col min="6158" max="6400" width="9.140625" style="16"/>
    <col min="6401" max="6401" width="0" style="16" hidden="1" customWidth="1"/>
    <col min="6402" max="6402" width="6.85546875" style="16" customWidth="1"/>
    <col min="6403" max="6403" width="50.5703125" style="16" customWidth="1"/>
    <col min="6404" max="6404" width="10.5703125" style="16" customWidth="1"/>
    <col min="6405" max="6405" width="14.42578125" style="16" customWidth="1"/>
    <col min="6406" max="6406" width="14.140625" style="16" customWidth="1"/>
    <col min="6407" max="6407" width="13.5703125" style="16" bestFit="1" customWidth="1"/>
    <col min="6408" max="6408" width="14.140625" style="16" customWidth="1"/>
    <col min="6409" max="6409" width="13.5703125" style="16" bestFit="1" customWidth="1"/>
    <col min="6410" max="6410" width="14.28515625" style="16" customWidth="1"/>
    <col min="6411" max="6411" width="9.85546875" style="16" bestFit="1" customWidth="1"/>
    <col min="6412" max="6412" width="11" style="16" customWidth="1"/>
    <col min="6413" max="6413" width="0" style="16" hidden="1" customWidth="1"/>
    <col min="6414" max="6656" width="9.140625" style="16"/>
    <col min="6657" max="6657" width="0" style="16" hidden="1" customWidth="1"/>
    <col min="6658" max="6658" width="6.85546875" style="16" customWidth="1"/>
    <col min="6659" max="6659" width="50.5703125" style="16" customWidth="1"/>
    <col min="6660" max="6660" width="10.5703125" style="16" customWidth="1"/>
    <col min="6661" max="6661" width="14.42578125" style="16" customWidth="1"/>
    <col min="6662" max="6662" width="14.140625" style="16" customWidth="1"/>
    <col min="6663" max="6663" width="13.5703125" style="16" bestFit="1" customWidth="1"/>
    <col min="6664" max="6664" width="14.140625" style="16" customWidth="1"/>
    <col min="6665" max="6665" width="13.5703125" style="16" bestFit="1" customWidth="1"/>
    <col min="6666" max="6666" width="14.28515625" style="16" customWidth="1"/>
    <col min="6667" max="6667" width="9.85546875" style="16" bestFit="1" customWidth="1"/>
    <col min="6668" max="6668" width="11" style="16" customWidth="1"/>
    <col min="6669" max="6669" width="0" style="16" hidden="1" customWidth="1"/>
    <col min="6670" max="6912" width="9.140625" style="16"/>
    <col min="6913" max="6913" width="0" style="16" hidden="1" customWidth="1"/>
    <col min="6914" max="6914" width="6.85546875" style="16" customWidth="1"/>
    <col min="6915" max="6915" width="50.5703125" style="16" customWidth="1"/>
    <col min="6916" max="6916" width="10.5703125" style="16" customWidth="1"/>
    <col min="6917" max="6917" width="14.42578125" style="16" customWidth="1"/>
    <col min="6918" max="6918" width="14.140625" style="16" customWidth="1"/>
    <col min="6919" max="6919" width="13.5703125" style="16" bestFit="1" customWidth="1"/>
    <col min="6920" max="6920" width="14.140625" style="16" customWidth="1"/>
    <col min="6921" max="6921" width="13.5703125" style="16" bestFit="1" customWidth="1"/>
    <col min="6922" max="6922" width="14.28515625" style="16" customWidth="1"/>
    <col min="6923" max="6923" width="9.85546875" style="16" bestFit="1" customWidth="1"/>
    <col min="6924" max="6924" width="11" style="16" customWidth="1"/>
    <col min="6925" max="6925" width="0" style="16" hidden="1" customWidth="1"/>
    <col min="6926" max="7168" width="9.140625" style="16"/>
    <col min="7169" max="7169" width="0" style="16" hidden="1" customWidth="1"/>
    <col min="7170" max="7170" width="6.85546875" style="16" customWidth="1"/>
    <col min="7171" max="7171" width="50.5703125" style="16" customWidth="1"/>
    <col min="7172" max="7172" width="10.5703125" style="16" customWidth="1"/>
    <col min="7173" max="7173" width="14.42578125" style="16" customWidth="1"/>
    <col min="7174" max="7174" width="14.140625" style="16" customWidth="1"/>
    <col min="7175" max="7175" width="13.5703125" style="16" bestFit="1" customWidth="1"/>
    <col min="7176" max="7176" width="14.140625" style="16" customWidth="1"/>
    <col min="7177" max="7177" width="13.5703125" style="16" bestFit="1" customWidth="1"/>
    <col min="7178" max="7178" width="14.28515625" style="16" customWidth="1"/>
    <col min="7179" max="7179" width="9.85546875" style="16" bestFit="1" customWidth="1"/>
    <col min="7180" max="7180" width="11" style="16" customWidth="1"/>
    <col min="7181" max="7181" width="0" style="16" hidden="1" customWidth="1"/>
    <col min="7182" max="7424" width="9.140625" style="16"/>
    <col min="7425" max="7425" width="0" style="16" hidden="1" customWidth="1"/>
    <col min="7426" max="7426" width="6.85546875" style="16" customWidth="1"/>
    <col min="7427" max="7427" width="50.5703125" style="16" customWidth="1"/>
    <col min="7428" max="7428" width="10.5703125" style="16" customWidth="1"/>
    <col min="7429" max="7429" width="14.42578125" style="16" customWidth="1"/>
    <col min="7430" max="7430" width="14.140625" style="16" customWidth="1"/>
    <col min="7431" max="7431" width="13.5703125" style="16" bestFit="1" customWidth="1"/>
    <col min="7432" max="7432" width="14.140625" style="16" customWidth="1"/>
    <col min="7433" max="7433" width="13.5703125" style="16" bestFit="1" customWidth="1"/>
    <col min="7434" max="7434" width="14.28515625" style="16" customWidth="1"/>
    <col min="7435" max="7435" width="9.85546875" style="16" bestFit="1" customWidth="1"/>
    <col min="7436" max="7436" width="11" style="16" customWidth="1"/>
    <col min="7437" max="7437" width="0" style="16" hidden="1" customWidth="1"/>
    <col min="7438" max="7680" width="9.140625" style="16"/>
    <col min="7681" max="7681" width="0" style="16" hidden="1" customWidth="1"/>
    <col min="7682" max="7682" width="6.85546875" style="16" customWidth="1"/>
    <col min="7683" max="7683" width="50.5703125" style="16" customWidth="1"/>
    <col min="7684" max="7684" width="10.5703125" style="16" customWidth="1"/>
    <col min="7685" max="7685" width="14.42578125" style="16" customWidth="1"/>
    <col min="7686" max="7686" width="14.140625" style="16" customWidth="1"/>
    <col min="7687" max="7687" width="13.5703125" style="16" bestFit="1" customWidth="1"/>
    <col min="7688" max="7688" width="14.140625" style="16" customWidth="1"/>
    <col min="7689" max="7689" width="13.5703125" style="16" bestFit="1" customWidth="1"/>
    <col min="7690" max="7690" width="14.28515625" style="16" customWidth="1"/>
    <col min="7691" max="7691" width="9.85546875" style="16" bestFit="1" customWidth="1"/>
    <col min="7692" max="7692" width="11" style="16" customWidth="1"/>
    <col min="7693" max="7693" width="0" style="16" hidden="1" customWidth="1"/>
    <col min="7694" max="7936" width="9.140625" style="16"/>
    <col min="7937" max="7937" width="0" style="16" hidden="1" customWidth="1"/>
    <col min="7938" max="7938" width="6.85546875" style="16" customWidth="1"/>
    <col min="7939" max="7939" width="50.5703125" style="16" customWidth="1"/>
    <col min="7940" max="7940" width="10.5703125" style="16" customWidth="1"/>
    <col min="7941" max="7941" width="14.42578125" style="16" customWidth="1"/>
    <col min="7942" max="7942" width="14.140625" style="16" customWidth="1"/>
    <col min="7943" max="7943" width="13.5703125" style="16" bestFit="1" customWidth="1"/>
    <col min="7944" max="7944" width="14.140625" style="16" customWidth="1"/>
    <col min="7945" max="7945" width="13.5703125" style="16" bestFit="1" customWidth="1"/>
    <col min="7946" max="7946" width="14.28515625" style="16" customWidth="1"/>
    <col min="7947" max="7947" width="9.85546875" style="16" bestFit="1" customWidth="1"/>
    <col min="7948" max="7948" width="11" style="16" customWidth="1"/>
    <col min="7949" max="7949" width="0" style="16" hidden="1" customWidth="1"/>
    <col min="7950" max="8192" width="9.140625" style="16"/>
    <col min="8193" max="8193" width="0" style="16" hidden="1" customWidth="1"/>
    <col min="8194" max="8194" width="6.85546875" style="16" customWidth="1"/>
    <col min="8195" max="8195" width="50.5703125" style="16" customWidth="1"/>
    <col min="8196" max="8196" width="10.5703125" style="16" customWidth="1"/>
    <col min="8197" max="8197" width="14.42578125" style="16" customWidth="1"/>
    <col min="8198" max="8198" width="14.140625" style="16" customWidth="1"/>
    <col min="8199" max="8199" width="13.5703125" style="16" bestFit="1" customWidth="1"/>
    <col min="8200" max="8200" width="14.140625" style="16" customWidth="1"/>
    <col min="8201" max="8201" width="13.5703125" style="16" bestFit="1" customWidth="1"/>
    <col min="8202" max="8202" width="14.28515625" style="16" customWidth="1"/>
    <col min="8203" max="8203" width="9.85546875" style="16" bestFit="1" customWidth="1"/>
    <col min="8204" max="8204" width="11" style="16" customWidth="1"/>
    <col min="8205" max="8205" width="0" style="16" hidden="1" customWidth="1"/>
    <col min="8206" max="8448" width="9.140625" style="16"/>
    <col min="8449" max="8449" width="0" style="16" hidden="1" customWidth="1"/>
    <col min="8450" max="8450" width="6.85546875" style="16" customWidth="1"/>
    <col min="8451" max="8451" width="50.5703125" style="16" customWidth="1"/>
    <col min="8452" max="8452" width="10.5703125" style="16" customWidth="1"/>
    <col min="8453" max="8453" width="14.42578125" style="16" customWidth="1"/>
    <col min="8454" max="8454" width="14.140625" style="16" customWidth="1"/>
    <col min="8455" max="8455" width="13.5703125" style="16" bestFit="1" customWidth="1"/>
    <col min="8456" max="8456" width="14.140625" style="16" customWidth="1"/>
    <col min="8457" max="8457" width="13.5703125" style="16" bestFit="1" customWidth="1"/>
    <col min="8458" max="8458" width="14.28515625" style="16" customWidth="1"/>
    <col min="8459" max="8459" width="9.85546875" style="16" bestFit="1" customWidth="1"/>
    <col min="8460" max="8460" width="11" style="16" customWidth="1"/>
    <col min="8461" max="8461" width="0" style="16" hidden="1" customWidth="1"/>
    <col min="8462" max="8704" width="9.140625" style="16"/>
    <col min="8705" max="8705" width="0" style="16" hidden="1" customWidth="1"/>
    <col min="8706" max="8706" width="6.85546875" style="16" customWidth="1"/>
    <col min="8707" max="8707" width="50.5703125" style="16" customWidth="1"/>
    <col min="8708" max="8708" width="10.5703125" style="16" customWidth="1"/>
    <col min="8709" max="8709" width="14.42578125" style="16" customWidth="1"/>
    <col min="8710" max="8710" width="14.140625" style="16" customWidth="1"/>
    <col min="8711" max="8711" width="13.5703125" style="16" bestFit="1" customWidth="1"/>
    <col min="8712" max="8712" width="14.140625" style="16" customWidth="1"/>
    <col min="8713" max="8713" width="13.5703125" style="16" bestFit="1" customWidth="1"/>
    <col min="8714" max="8714" width="14.28515625" style="16" customWidth="1"/>
    <col min="8715" max="8715" width="9.85546875" style="16" bestFit="1" customWidth="1"/>
    <col min="8716" max="8716" width="11" style="16" customWidth="1"/>
    <col min="8717" max="8717" width="0" style="16" hidden="1" customWidth="1"/>
    <col min="8718" max="8960" width="9.140625" style="16"/>
    <col min="8961" max="8961" width="0" style="16" hidden="1" customWidth="1"/>
    <col min="8962" max="8962" width="6.85546875" style="16" customWidth="1"/>
    <col min="8963" max="8963" width="50.5703125" style="16" customWidth="1"/>
    <col min="8964" max="8964" width="10.5703125" style="16" customWidth="1"/>
    <col min="8965" max="8965" width="14.42578125" style="16" customWidth="1"/>
    <col min="8966" max="8966" width="14.140625" style="16" customWidth="1"/>
    <col min="8967" max="8967" width="13.5703125" style="16" bestFit="1" customWidth="1"/>
    <col min="8968" max="8968" width="14.140625" style="16" customWidth="1"/>
    <col min="8969" max="8969" width="13.5703125" style="16" bestFit="1" customWidth="1"/>
    <col min="8970" max="8970" width="14.28515625" style="16" customWidth="1"/>
    <col min="8971" max="8971" width="9.85546875" style="16" bestFit="1" customWidth="1"/>
    <col min="8972" max="8972" width="11" style="16" customWidth="1"/>
    <col min="8973" max="8973" width="0" style="16" hidden="1" customWidth="1"/>
    <col min="8974" max="9216" width="9.140625" style="16"/>
    <col min="9217" max="9217" width="0" style="16" hidden="1" customWidth="1"/>
    <col min="9218" max="9218" width="6.85546875" style="16" customWidth="1"/>
    <col min="9219" max="9219" width="50.5703125" style="16" customWidth="1"/>
    <col min="9220" max="9220" width="10.5703125" style="16" customWidth="1"/>
    <col min="9221" max="9221" width="14.42578125" style="16" customWidth="1"/>
    <col min="9222" max="9222" width="14.140625" style="16" customWidth="1"/>
    <col min="9223" max="9223" width="13.5703125" style="16" bestFit="1" customWidth="1"/>
    <col min="9224" max="9224" width="14.140625" style="16" customWidth="1"/>
    <col min="9225" max="9225" width="13.5703125" style="16" bestFit="1" customWidth="1"/>
    <col min="9226" max="9226" width="14.28515625" style="16" customWidth="1"/>
    <col min="9227" max="9227" width="9.85546875" style="16" bestFit="1" customWidth="1"/>
    <col min="9228" max="9228" width="11" style="16" customWidth="1"/>
    <col min="9229" max="9229" width="0" style="16" hidden="1" customWidth="1"/>
    <col min="9230" max="9472" width="9.140625" style="16"/>
    <col min="9473" max="9473" width="0" style="16" hidden="1" customWidth="1"/>
    <col min="9474" max="9474" width="6.85546875" style="16" customWidth="1"/>
    <col min="9475" max="9475" width="50.5703125" style="16" customWidth="1"/>
    <col min="9476" max="9476" width="10.5703125" style="16" customWidth="1"/>
    <col min="9477" max="9477" width="14.42578125" style="16" customWidth="1"/>
    <col min="9478" max="9478" width="14.140625" style="16" customWidth="1"/>
    <col min="9479" max="9479" width="13.5703125" style="16" bestFit="1" customWidth="1"/>
    <col min="9480" max="9480" width="14.140625" style="16" customWidth="1"/>
    <col min="9481" max="9481" width="13.5703125" style="16" bestFit="1" customWidth="1"/>
    <col min="9482" max="9482" width="14.28515625" style="16" customWidth="1"/>
    <col min="9483" max="9483" width="9.85546875" style="16" bestFit="1" customWidth="1"/>
    <col min="9484" max="9484" width="11" style="16" customWidth="1"/>
    <col min="9485" max="9485" width="0" style="16" hidden="1" customWidth="1"/>
    <col min="9486" max="9728" width="9.140625" style="16"/>
    <col min="9729" max="9729" width="0" style="16" hidden="1" customWidth="1"/>
    <col min="9730" max="9730" width="6.85546875" style="16" customWidth="1"/>
    <col min="9731" max="9731" width="50.5703125" style="16" customWidth="1"/>
    <col min="9732" max="9732" width="10.5703125" style="16" customWidth="1"/>
    <col min="9733" max="9733" width="14.42578125" style="16" customWidth="1"/>
    <col min="9734" max="9734" width="14.140625" style="16" customWidth="1"/>
    <col min="9735" max="9735" width="13.5703125" style="16" bestFit="1" customWidth="1"/>
    <col min="9736" max="9736" width="14.140625" style="16" customWidth="1"/>
    <col min="9737" max="9737" width="13.5703125" style="16" bestFit="1" customWidth="1"/>
    <col min="9738" max="9738" width="14.28515625" style="16" customWidth="1"/>
    <col min="9739" max="9739" width="9.85546875" style="16" bestFit="1" customWidth="1"/>
    <col min="9740" max="9740" width="11" style="16" customWidth="1"/>
    <col min="9741" max="9741" width="0" style="16" hidden="1" customWidth="1"/>
    <col min="9742" max="9984" width="9.140625" style="16"/>
    <col min="9985" max="9985" width="0" style="16" hidden="1" customWidth="1"/>
    <col min="9986" max="9986" width="6.85546875" style="16" customWidth="1"/>
    <col min="9987" max="9987" width="50.5703125" style="16" customWidth="1"/>
    <col min="9988" max="9988" width="10.5703125" style="16" customWidth="1"/>
    <col min="9989" max="9989" width="14.42578125" style="16" customWidth="1"/>
    <col min="9990" max="9990" width="14.140625" style="16" customWidth="1"/>
    <col min="9991" max="9991" width="13.5703125" style="16" bestFit="1" customWidth="1"/>
    <col min="9992" max="9992" width="14.140625" style="16" customWidth="1"/>
    <col min="9993" max="9993" width="13.5703125" style="16" bestFit="1" customWidth="1"/>
    <col min="9994" max="9994" width="14.28515625" style="16" customWidth="1"/>
    <col min="9995" max="9995" width="9.85546875" style="16" bestFit="1" customWidth="1"/>
    <col min="9996" max="9996" width="11" style="16" customWidth="1"/>
    <col min="9997" max="9997" width="0" style="16" hidden="1" customWidth="1"/>
    <col min="9998" max="10240" width="9.140625" style="16"/>
    <col min="10241" max="10241" width="0" style="16" hidden="1" customWidth="1"/>
    <col min="10242" max="10242" width="6.85546875" style="16" customWidth="1"/>
    <col min="10243" max="10243" width="50.5703125" style="16" customWidth="1"/>
    <col min="10244" max="10244" width="10.5703125" style="16" customWidth="1"/>
    <col min="10245" max="10245" width="14.42578125" style="16" customWidth="1"/>
    <col min="10246" max="10246" width="14.140625" style="16" customWidth="1"/>
    <col min="10247" max="10247" width="13.5703125" style="16" bestFit="1" customWidth="1"/>
    <col min="10248" max="10248" width="14.140625" style="16" customWidth="1"/>
    <col min="10249" max="10249" width="13.5703125" style="16" bestFit="1" customWidth="1"/>
    <col min="10250" max="10250" width="14.28515625" style="16" customWidth="1"/>
    <col min="10251" max="10251" width="9.85546875" style="16" bestFit="1" customWidth="1"/>
    <col min="10252" max="10252" width="11" style="16" customWidth="1"/>
    <col min="10253" max="10253" width="0" style="16" hidden="1" customWidth="1"/>
    <col min="10254" max="10496" width="9.140625" style="16"/>
    <col min="10497" max="10497" width="0" style="16" hidden="1" customWidth="1"/>
    <col min="10498" max="10498" width="6.85546875" style="16" customWidth="1"/>
    <col min="10499" max="10499" width="50.5703125" style="16" customWidth="1"/>
    <col min="10500" max="10500" width="10.5703125" style="16" customWidth="1"/>
    <col min="10501" max="10501" width="14.42578125" style="16" customWidth="1"/>
    <col min="10502" max="10502" width="14.140625" style="16" customWidth="1"/>
    <col min="10503" max="10503" width="13.5703125" style="16" bestFit="1" customWidth="1"/>
    <col min="10504" max="10504" width="14.140625" style="16" customWidth="1"/>
    <col min="10505" max="10505" width="13.5703125" style="16" bestFit="1" customWidth="1"/>
    <col min="10506" max="10506" width="14.28515625" style="16" customWidth="1"/>
    <col min="10507" max="10507" width="9.85546875" style="16" bestFit="1" customWidth="1"/>
    <col min="10508" max="10508" width="11" style="16" customWidth="1"/>
    <col min="10509" max="10509" width="0" style="16" hidden="1" customWidth="1"/>
    <col min="10510" max="10752" width="9.140625" style="16"/>
    <col min="10753" max="10753" width="0" style="16" hidden="1" customWidth="1"/>
    <col min="10754" max="10754" width="6.85546875" style="16" customWidth="1"/>
    <col min="10755" max="10755" width="50.5703125" style="16" customWidth="1"/>
    <col min="10756" max="10756" width="10.5703125" style="16" customWidth="1"/>
    <col min="10757" max="10757" width="14.42578125" style="16" customWidth="1"/>
    <col min="10758" max="10758" width="14.140625" style="16" customWidth="1"/>
    <col min="10759" max="10759" width="13.5703125" style="16" bestFit="1" customWidth="1"/>
    <col min="10760" max="10760" width="14.140625" style="16" customWidth="1"/>
    <col min="10761" max="10761" width="13.5703125" style="16" bestFit="1" customWidth="1"/>
    <col min="10762" max="10762" width="14.28515625" style="16" customWidth="1"/>
    <col min="10763" max="10763" width="9.85546875" style="16" bestFit="1" customWidth="1"/>
    <col min="10764" max="10764" width="11" style="16" customWidth="1"/>
    <col min="10765" max="10765" width="0" style="16" hidden="1" customWidth="1"/>
    <col min="10766" max="11008" width="9.140625" style="16"/>
    <col min="11009" max="11009" width="0" style="16" hidden="1" customWidth="1"/>
    <col min="11010" max="11010" width="6.85546875" style="16" customWidth="1"/>
    <col min="11011" max="11011" width="50.5703125" style="16" customWidth="1"/>
    <col min="11012" max="11012" width="10.5703125" style="16" customWidth="1"/>
    <col min="11013" max="11013" width="14.42578125" style="16" customWidth="1"/>
    <col min="11014" max="11014" width="14.140625" style="16" customWidth="1"/>
    <col min="11015" max="11015" width="13.5703125" style="16" bestFit="1" customWidth="1"/>
    <col min="11016" max="11016" width="14.140625" style="16" customWidth="1"/>
    <col min="11017" max="11017" width="13.5703125" style="16" bestFit="1" customWidth="1"/>
    <col min="11018" max="11018" width="14.28515625" style="16" customWidth="1"/>
    <col min="11019" max="11019" width="9.85546875" style="16" bestFit="1" customWidth="1"/>
    <col min="11020" max="11020" width="11" style="16" customWidth="1"/>
    <col min="11021" max="11021" width="0" style="16" hidden="1" customWidth="1"/>
    <col min="11022" max="11264" width="9.140625" style="16"/>
    <col min="11265" max="11265" width="0" style="16" hidden="1" customWidth="1"/>
    <col min="11266" max="11266" width="6.85546875" style="16" customWidth="1"/>
    <col min="11267" max="11267" width="50.5703125" style="16" customWidth="1"/>
    <col min="11268" max="11268" width="10.5703125" style="16" customWidth="1"/>
    <col min="11269" max="11269" width="14.42578125" style="16" customWidth="1"/>
    <col min="11270" max="11270" width="14.140625" style="16" customWidth="1"/>
    <col min="11271" max="11271" width="13.5703125" style="16" bestFit="1" customWidth="1"/>
    <col min="11272" max="11272" width="14.140625" style="16" customWidth="1"/>
    <col min="11273" max="11273" width="13.5703125" style="16" bestFit="1" customWidth="1"/>
    <col min="11274" max="11274" width="14.28515625" style="16" customWidth="1"/>
    <col min="11275" max="11275" width="9.85546875" style="16" bestFit="1" customWidth="1"/>
    <col min="11276" max="11276" width="11" style="16" customWidth="1"/>
    <col min="11277" max="11277" width="0" style="16" hidden="1" customWidth="1"/>
    <col min="11278" max="11520" width="9.140625" style="16"/>
    <col min="11521" max="11521" width="0" style="16" hidden="1" customWidth="1"/>
    <col min="11522" max="11522" width="6.85546875" style="16" customWidth="1"/>
    <col min="11523" max="11523" width="50.5703125" style="16" customWidth="1"/>
    <col min="11524" max="11524" width="10.5703125" style="16" customWidth="1"/>
    <col min="11525" max="11525" width="14.42578125" style="16" customWidth="1"/>
    <col min="11526" max="11526" width="14.140625" style="16" customWidth="1"/>
    <col min="11527" max="11527" width="13.5703125" style="16" bestFit="1" customWidth="1"/>
    <col min="11528" max="11528" width="14.140625" style="16" customWidth="1"/>
    <col min="11529" max="11529" width="13.5703125" style="16" bestFit="1" customWidth="1"/>
    <col min="11530" max="11530" width="14.28515625" style="16" customWidth="1"/>
    <col min="11531" max="11531" width="9.85546875" style="16" bestFit="1" customWidth="1"/>
    <col min="11532" max="11532" width="11" style="16" customWidth="1"/>
    <col min="11533" max="11533" width="0" style="16" hidden="1" customWidth="1"/>
    <col min="11534" max="11776" width="9.140625" style="16"/>
    <col min="11777" max="11777" width="0" style="16" hidden="1" customWidth="1"/>
    <col min="11778" max="11778" width="6.85546875" style="16" customWidth="1"/>
    <col min="11779" max="11779" width="50.5703125" style="16" customWidth="1"/>
    <col min="11780" max="11780" width="10.5703125" style="16" customWidth="1"/>
    <col min="11781" max="11781" width="14.42578125" style="16" customWidth="1"/>
    <col min="11782" max="11782" width="14.140625" style="16" customWidth="1"/>
    <col min="11783" max="11783" width="13.5703125" style="16" bestFit="1" customWidth="1"/>
    <col min="11784" max="11784" width="14.140625" style="16" customWidth="1"/>
    <col min="11785" max="11785" width="13.5703125" style="16" bestFit="1" customWidth="1"/>
    <col min="11786" max="11786" width="14.28515625" style="16" customWidth="1"/>
    <col min="11787" max="11787" width="9.85546875" style="16" bestFit="1" customWidth="1"/>
    <col min="11788" max="11788" width="11" style="16" customWidth="1"/>
    <col min="11789" max="11789" width="0" style="16" hidden="1" customWidth="1"/>
    <col min="11790" max="12032" width="9.140625" style="16"/>
    <col min="12033" max="12033" width="0" style="16" hidden="1" customWidth="1"/>
    <col min="12034" max="12034" width="6.85546875" style="16" customWidth="1"/>
    <col min="12035" max="12035" width="50.5703125" style="16" customWidth="1"/>
    <col min="12036" max="12036" width="10.5703125" style="16" customWidth="1"/>
    <col min="12037" max="12037" width="14.42578125" style="16" customWidth="1"/>
    <col min="12038" max="12038" width="14.140625" style="16" customWidth="1"/>
    <col min="12039" max="12039" width="13.5703125" style="16" bestFit="1" customWidth="1"/>
    <col min="12040" max="12040" width="14.140625" style="16" customWidth="1"/>
    <col min="12041" max="12041" width="13.5703125" style="16" bestFit="1" customWidth="1"/>
    <col min="12042" max="12042" width="14.28515625" style="16" customWidth="1"/>
    <col min="12043" max="12043" width="9.85546875" style="16" bestFit="1" customWidth="1"/>
    <col min="12044" max="12044" width="11" style="16" customWidth="1"/>
    <col min="12045" max="12045" width="0" style="16" hidden="1" customWidth="1"/>
    <col min="12046" max="12288" width="9.140625" style="16"/>
    <col min="12289" max="12289" width="0" style="16" hidden="1" customWidth="1"/>
    <col min="12290" max="12290" width="6.85546875" style="16" customWidth="1"/>
    <col min="12291" max="12291" width="50.5703125" style="16" customWidth="1"/>
    <col min="12292" max="12292" width="10.5703125" style="16" customWidth="1"/>
    <col min="12293" max="12293" width="14.42578125" style="16" customWidth="1"/>
    <col min="12294" max="12294" width="14.140625" style="16" customWidth="1"/>
    <col min="12295" max="12295" width="13.5703125" style="16" bestFit="1" customWidth="1"/>
    <col min="12296" max="12296" width="14.140625" style="16" customWidth="1"/>
    <col min="12297" max="12297" width="13.5703125" style="16" bestFit="1" customWidth="1"/>
    <col min="12298" max="12298" width="14.28515625" style="16" customWidth="1"/>
    <col min="12299" max="12299" width="9.85546875" style="16" bestFit="1" customWidth="1"/>
    <col min="12300" max="12300" width="11" style="16" customWidth="1"/>
    <col min="12301" max="12301" width="0" style="16" hidden="1" customWidth="1"/>
    <col min="12302" max="12544" width="9.140625" style="16"/>
    <col min="12545" max="12545" width="0" style="16" hidden="1" customWidth="1"/>
    <col min="12546" max="12546" width="6.85546875" style="16" customWidth="1"/>
    <col min="12547" max="12547" width="50.5703125" style="16" customWidth="1"/>
    <col min="12548" max="12548" width="10.5703125" style="16" customWidth="1"/>
    <col min="12549" max="12549" width="14.42578125" style="16" customWidth="1"/>
    <col min="12550" max="12550" width="14.140625" style="16" customWidth="1"/>
    <col min="12551" max="12551" width="13.5703125" style="16" bestFit="1" customWidth="1"/>
    <col min="12552" max="12552" width="14.140625" style="16" customWidth="1"/>
    <col min="12553" max="12553" width="13.5703125" style="16" bestFit="1" customWidth="1"/>
    <col min="12554" max="12554" width="14.28515625" style="16" customWidth="1"/>
    <col min="12555" max="12555" width="9.85546875" style="16" bestFit="1" customWidth="1"/>
    <col min="12556" max="12556" width="11" style="16" customWidth="1"/>
    <col min="12557" max="12557" width="0" style="16" hidden="1" customWidth="1"/>
    <col min="12558" max="12800" width="9.140625" style="16"/>
    <col min="12801" max="12801" width="0" style="16" hidden="1" customWidth="1"/>
    <col min="12802" max="12802" width="6.85546875" style="16" customWidth="1"/>
    <col min="12803" max="12803" width="50.5703125" style="16" customWidth="1"/>
    <col min="12804" max="12804" width="10.5703125" style="16" customWidth="1"/>
    <col min="12805" max="12805" width="14.42578125" style="16" customWidth="1"/>
    <col min="12806" max="12806" width="14.140625" style="16" customWidth="1"/>
    <col min="12807" max="12807" width="13.5703125" style="16" bestFit="1" customWidth="1"/>
    <col min="12808" max="12808" width="14.140625" style="16" customWidth="1"/>
    <col min="12809" max="12809" width="13.5703125" style="16" bestFit="1" customWidth="1"/>
    <col min="12810" max="12810" width="14.28515625" style="16" customWidth="1"/>
    <col min="12811" max="12811" width="9.85546875" style="16" bestFit="1" customWidth="1"/>
    <col min="12812" max="12812" width="11" style="16" customWidth="1"/>
    <col min="12813" max="12813" width="0" style="16" hidden="1" customWidth="1"/>
    <col min="12814" max="13056" width="9.140625" style="16"/>
    <col min="13057" max="13057" width="0" style="16" hidden="1" customWidth="1"/>
    <col min="13058" max="13058" width="6.85546875" style="16" customWidth="1"/>
    <col min="13059" max="13059" width="50.5703125" style="16" customWidth="1"/>
    <col min="13060" max="13060" width="10.5703125" style="16" customWidth="1"/>
    <col min="13061" max="13061" width="14.42578125" style="16" customWidth="1"/>
    <col min="13062" max="13062" width="14.140625" style="16" customWidth="1"/>
    <col min="13063" max="13063" width="13.5703125" style="16" bestFit="1" customWidth="1"/>
    <col min="13064" max="13064" width="14.140625" style="16" customWidth="1"/>
    <col min="13065" max="13065" width="13.5703125" style="16" bestFit="1" customWidth="1"/>
    <col min="13066" max="13066" width="14.28515625" style="16" customWidth="1"/>
    <col min="13067" max="13067" width="9.85546875" style="16" bestFit="1" customWidth="1"/>
    <col min="13068" max="13068" width="11" style="16" customWidth="1"/>
    <col min="13069" max="13069" width="0" style="16" hidden="1" customWidth="1"/>
    <col min="13070" max="13312" width="9.140625" style="16"/>
    <col min="13313" max="13313" width="0" style="16" hidden="1" customWidth="1"/>
    <col min="13314" max="13314" width="6.85546875" style="16" customWidth="1"/>
    <col min="13315" max="13315" width="50.5703125" style="16" customWidth="1"/>
    <col min="13316" max="13316" width="10.5703125" style="16" customWidth="1"/>
    <col min="13317" max="13317" width="14.42578125" style="16" customWidth="1"/>
    <col min="13318" max="13318" width="14.140625" style="16" customWidth="1"/>
    <col min="13319" max="13319" width="13.5703125" style="16" bestFit="1" customWidth="1"/>
    <col min="13320" max="13320" width="14.140625" style="16" customWidth="1"/>
    <col min="13321" max="13321" width="13.5703125" style="16" bestFit="1" customWidth="1"/>
    <col min="13322" max="13322" width="14.28515625" style="16" customWidth="1"/>
    <col min="13323" max="13323" width="9.85546875" style="16" bestFit="1" customWidth="1"/>
    <col min="13324" max="13324" width="11" style="16" customWidth="1"/>
    <col min="13325" max="13325" width="0" style="16" hidden="1" customWidth="1"/>
    <col min="13326" max="13568" width="9.140625" style="16"/>
    <col min="13569" max="13569" width="0" style="16" hidden="1" customWidth="1"/>
    <col min="13570" max="13570" width="6.85546875" style="16" customWidth="1"/>
    <col min="13571" max="13571" width="50.5703125" style="16" customWidth="1"/>
    <col min="13572" max="13572" width="10.5703125" style="16" customWidth="1"/>
    <col min="13573" max="13573" width="14.42578125" style="16" customWidth="1"/>
    <col min="13574" max="13574" width="14.140625" style="16" customWidth="1"/>
    <col min="13575" max="13575" width="13.5703125" style="16" bestFit="1" customWidth="1"/>
    <col min="13576" max="13576" width="14.140625" style="16" customWidth="1"/>
    <col min="13577" max="13577" width="13.5703125" style="16" bestFit="1" customWidth="1"/>
    <col min="13578" max="13578" width="14.28515625" style="16" customWidth="1"/>
    <col min="13579" max="13579" width="9.85546875" style="16" bestFit="1" customWidth="1"/>
    <col min="13580" max="13580" width="11" style="16" customWidth="1"/>
    <col min="13581" max="13581" width="0" style="16" hidden="1" customWidth="1"/>
    <col min="13582" max="13824" width="9.140625" style="16"/>
    <col min="13825" max="13825" width="0" style="16" hidden="1" customWidth="1"/>
    <col min="13826" max="13826" width="6.85546875" style="16" customWidth="1"/>
    <col min="13827" max="13827" width="50.5703125" style="16" customWidth="1"/>
    <col min="13828" max="13828" width="10.5703125" style="16" customWidth="1"/>
    <col min="13829" max="13829" width="14.42578125" style="16" customWidth="1"/>
    <col min="13830" max="13830" width="14.140625" style="16" customWidth="1"/>
    <col min="13831" max="13831" width="13.5703125" style="16" bestFit="1" customWidth="1"/>
    <col min="13832" max="13832" width="14.140625" style="16" customWidth="1"/>
    <col min="13833" max="13833" width="13.5703125" style="16" bestFit="1" customWidth="1"/>
    <col min="13834" max="13834" width="14.28515625" style="16" customWidth="1"/>
    <col min="13835" max="13835" width="9.85546875" style="16" bestFit="1" customWidth="1"/>
    <col min="13836" max="13836" width="11" style="16" customWidth="1"/>
    <col min="13837" max="13837" width="0" style="16" hidden="1" customWidth="1"/>
    <col min="13838" max="14080" width="9.140625" style="16"/>
    <col min="14081" max="14081" width="0" style="16" hidden="1" customWidth="1"/>
    <col min="14082" max="14082" width="6.85546875" style="16" customWidth="1"/>
    <col min="14083" max="14083" width="50.5703125" style="16" customWidth="1"/>
    <col min="14084" max="14084" width="10.5703125" style="16" customWidth="1"/>
    <col min="14085" max="14085" width="14.42578125" style="16" customWidth="1"/>
    <col min="14086" max="14086" width="14.140625" style="16" customWidth="1"/>
    <col min="14087" max="14087" width="13.5703125" style="16" bestFit="1" customWidth="1"/>
    <col min="14088" max="14088" width="14.140625" style="16" customWidth="1"/>
    <col min="14089" max="14089" width="13.5703125" style="16" bestFit="1" customWidth="1"/>
    <col min="14090" max="14090" width="14.28515625" style="16" customWidth="1"/>
    <col min="14091" max="14091" width="9.85546875" style="16" bestFit="1" customWidth="1"/>
    <col min="14092" max="14092" width="11" style="16" customWidth="1"/>
    <col min="14093" max="14093" width="0" style="16" hidden="1" customWidth="1"/>
    <col min="14094" max="14336" width="9.140625" style="16"/>
    <col min="14337" max="14337" width="0" style="16" hidden="1" customWidth="1"/>
    <col min="14338" max="14338" width="6.85546875" style="16" customWidth="1"/>
    <col min="14339" max="14339" width="50.5703125" style="16" customWidth="1"/>
    <col min="14340" max="14340" width="10.5703125" style="16" customWidth="1"/>
    <col min="14341" max="14341" width="14.42578125" style="16" customWidth="1"/>
    <col min="14342" max="14342" width="14.140625" style="16" customWidth="1"/>
    <col min="14343" max="14343" width="13.5703125" style="16" bestFit="1" customWidth="1"/>
    <col min="14344" max="14344" width="14.140625" style="16" customWidth="1"/>
    <col min="14345" max="14345" width="13.5703125" style="16" bestFit="1" customWidth="1"/>
    <col min="14346" max="14346" width="14.28515625" style="16" customWidth="1"/>
    <col min="14347" max="14347" width="9.85546875" style="16" bestFit="1" customWidth="1"/>
    <col min="14348" max="14348" width="11" style="16" customWidth="1"/>
    <col min="14349" max="14349" width="0" style="16" hidden="1" customWidth="1"/>
    <col min="14350" max="14592" width="9.140625" style="16"/>
    <col min="14593" max="14593" width="0" style="16" hidden="1" customWidth="1"/>
    <col min="14594" max="14594" width="6.85546875" style="16" customWidth="1"/>
    <col min="14595" max="14595" width="50.5703125" style="16" customWidth="1"/>
    <col min="14596" max="14596" width="10.5703125" style="16" customWidth="1"/>
    <col min="14597" max="14597" width="14.42578125" style="16" customWidth="1"/>
    <col min="14598" max="14598" width="14.140625" style="16" customWidth="1"/>
    <col min="14599" max="14599" width="13.5703125" style="16" bestFit="1" customWidth="1"/>
    <col min="14600" max="14600" width="14.140625" style="16" customWidth="1"/>
    <col min="14601" max="14601" width="13.5703125" style="16" bestFit="1" customWidth="1"/>
    <col min="14602" max="14602" width="14.28515625" style="16" customWidth="1"/>
    <col min="14603" max="14603" width="9.85546875" style="16" bestFit="1" customWidth="1"/>
    <col min="14604" max="14604" width="11" style="16" customWidth="1"/>
    <col min="14605" max="14605" width="0" style="16" hidden="1" customWidth="1"/>
    <col min="14606" max="14848" width="9.140625" style="16"/>
    <col min="14849" max="14849" width="0" style="16" hidden="1" customWidth="1"/>
    <col min="14850" max="14850" width="6.85546875" style="16" customWidth="1"/>
    <col min="14851" max="14851" width="50.5703125" style="16" customWidth="1"/>
    <col min="14852" max="14852" width="10.5703125" style="16" customWidth="1"/>
    <col min="14853" max="14853" width="14.42578125" style="16" customWidth="1"/>
    <col min="14854" max="14854" width="14.140625" style="16" customWidth="1"/>
    <col min="14855" max="14855" width="13.5703125" style="16" bestFit="1" customWidth="1"/>
    <col min="14856" max="14856" width="14.140625" style="16" customWidth="1"/>
    <col min="14857" max="14857" width="13.5703125" style="16" bestFit="1" customWidth="1"/>
    <col min="14858" max="14858" width="14.28515625" style="16" customWidth="1"/>
    <col min="14859" max="14859" width="9.85546875" style="16" bestFit="1" customWidth="1"/>
    <col min="14860" max="14860" width="11" style="16" customWidth="1"/>
    <col min="14861" max="14861" width="0" style="16" hidden="1" customWidth="1"/>
    <col min="14862" max="15104" width="9.140625" style="16"/>
    <col min="15105" max="15105" width="0" style="16" hidden="1" customWidth="1"/>
    <col min="15106" max="15106" width="6.85546875" style="16" customWidth="1"/>
    <col min="15107" max="15107" width="50.5703125" style="16" customWidth="1"/>
    <col min="15108" max="15108" width="10.5703125" style="16" customWidth="1"/>
    <col min="15109" max="15109" width="14.42578125" style="16" customWidth="1"/>
    <col min="15110" max="15110" width="14.140625" style="16" customWidth="1"/>
    <col min="15111" max="15111" width="13.5703125" style="16" bestFit="1" customWidth="1"/>
    <col min="15112" max="15112" width="14.140625" style="16" customWidth="1"/>
    <col min="15113" max="15113" width="13.5703125" style="16" bestFit="1" customWidth="1"/>
    <col min="15114" max="15114" width="14.28515625" style="16" customWidth="1"/>
    <col min="15115" max="15115" width="9.85546875" style="16" bestFit="1" customWidth="1"/>
    <col min="15116" max="15116" width="11" style="16" customWidth="1"/>
    <col min="15117" max="15117" width="0" style="16" hidden="1" customWidth="1"/>
    <col min="15118" max="15360" width="9.140625" style="16"/>
    <col min="15361" max="15361" width="0" style="16" hidden="1" customWidth="1"/>
    <col min="15362" max="15362" width="6.85546875" style="16" customWidth="1"/>
    <col min="15363" max="15363" width="50.5703125" style="16" customWidth="1"/>
    <col min="15364" max="15364" width="10.5703125" style="16" customWidth="1"/>
    <col min="15365" max="15365" width="14.42578125" style="16" customWidth="1"/>
    <col min="15366" max="15366" width="14.140625" style="16" customWidth="1"/>
    <col min="15367" max="15367" width="13.5703125" style="16" bestFit="1" customWidth="1"/>
    <col min="15368" max="15368" width="14.140625" style="16" customWidth="1"/>
    <col min="15369" max="15369" width="13.5703125" style="16" bestFit="1" customWidth="1"/>
    <col min="15370" max="15370" width="14.28515625" style="16" customWidth="1"/>
    <col min="15371" max="15371" width="9.85546875" style="16" bestFit="1" customWidth="1"/>
    <col min="15372" max="15372" width="11" style="16" customWidth="1"/>
    <col min="15373" max="15373" width="0" style="16" hidden="1" customWidth="1"/>
    <col min="15374" max="15616" width="9.140625" style="16"/>
    <col min="15617" max="15617" width="0" style="16" hidden="1" customWidth="1"/>
    <col min="15618" max="15618" width="6.85546875" style="16" customWidth="1"/>
    <col min="15619" max="15619" width="50.5703125" style="16" customWidth="1"/>
    <col min="15620" max="15620" width="10.5703125" style="16" customWidth="1"/>
    <col min="15621" max="15621" width="14.42578125" style="16" customWidth="1"/>
    <col min="15622" max="15622" width="14.140625" style="16" customWidth="1"/>
    <col min="15623" max="15623" width="13.5703125" style="16" bestFit="1" customWidth="1"/>
    <col min="15624" max="15624" width="14.140625" style="16" customWidth="1"/>
    <col min="15625" max="15625" width="13.5703125" style="16" bestFit="1" customWidth="1"/>
    <col min="15626" max="15626" width="14.28515625" style="16" customWidth="1"/>
    <col min="15627" max="15627" width="9.85546875" style="16" bestFit="1" customWidth="1"/>
    <col min="15628" max="15628" width="11" style="16" customWidth="1"/>
    <col min="15629" max="15629" width="0" style="16" hidden="1" customWidth="1"/>
    <col min="15630" max="15872" width="9.140625" style="16"/>
    <col min="15873" max="15873" width="0" style="16" hidden="1" customWidth="1"/>
    <col min="15874" max="15874" width="6.85546875" style="16" customWidth="1"/>
    <col min="15875" max="15875" width="50.5703125" style="16" customWidth="1"/>
    <col min="15876" max="15876" width="10.5703125" style="16" customWidth="1"/>
    <col min="15877" max="15877" width="14.42578125" style="16" customWidth="1"/>
    <col min="15878" max="15878" width="14.140625" style="16" customWidth="1"/>
    <col min="15879" max="15879" width="13.5703125" style="16" bestFit="1" customWidth="1"/>
    <col min="15880" max="15880" width="14.140625" style="16" customWidth="1"/>
    <col min="15881" max="15881" width="13.5703125" style="16" bestFit="1" customWidth="1"/>
    <col min="15882" max="15882" width="14.28515625" style="16" customWidth="1"/>
    <col min="15883" max="15883" width="9.85546875" style="16" bestFit="1" customWidth="1"/>
    <col min="15884" max="15884" width="11" style="16" customWidth="1"/>
    <col min="15885" max="15885" width="0" style="16" hidden="1" customWidth="1"/>
    <col min="15886" max="16128" width="9.140625" style="16"/>
    <col min="16129" max="16129" width="0" style="16" hidden="1" customWidth="1"/>
    <col min="16130" max="16130" width="6.85546875" style="16" customWidth="1"/>
    <col min="16131" max="16131" width="50.5703125" style="16" customWidth="1"/>
    <col min="16132" max="16132" width="10.5703125" style="16" customWidth="1"/>
    <col min="16133" max="16133" width="14.42578125" style="16" customWidth="1"/>
    <col min="16134" max="16134" width="14.140625" style="16" customWidth="1"/>
    <col min="16135" max="16135" width="13.5703125" style="16" bestFit="1" customWidth="1"/>
    <col min="16136" max="16136" width="14.140625" style="16" customWidth="1"/>
    <col min="16137" max="16137" width="13.5703125" style="16" bestFit="1" customWidth="1"/>
    <col min="16138" max="16138" width="14.28515625" style="16" customWidth="1"/>
    <col min="16139" max="16139" width="9.85546875" style="16" bestFit="1" customWidth="1"/>
    <col min="16140" max="16140" width="11" style="16" customWidth="1"/>
    <col min="16141" max="16141" width="0" style="16" hidden="1" customWidth="1"/>
    <col min="16142" max="16384" width="9.140625" style="16"/>
  </cols>
  <sheetData>
    <row r="1" spans="2:14" ht="92.25" customHeight="1" x14ac:dyDescent="0.25">
      <c r="G1" s="198" t="s">
        <v>151</v>
      </c>
      <c r="H1" s="199"/>
      <c r="I1" s="199"/>
      <c r="J1" s="199"/>
      <c r="K1" s="199"/>
      <c r="L1" s="199"/>
    </row>
    <row r="2" spans="2:14" ht="100.5" customHeight="1" x14ac:dyDescent="0.25">
      <c r="B2" s="200" t="s">
        <v>148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2:14" ht="11.25" customHeight="1" x14ac:dyDescent="0.25">
      <c r="B3" s="203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126"/>
      <c r="N3" s="15"/>
    </row>
    <row r="4" spans="2:14" ht="32.25" customHeight="1" x14ac:dyDescent="0.25">
      <c r="B4" s="201" t="s">
        <v>53</v>
      </c>
      <c r="C4" s="201"/>
      <c r="D4" s="202" t="s">
        <v>149</v>
      </c>
      <c r="E4" s="202"/>
      <c r="F4" s="202"/>
      <c r="G4" s="202"/>
      <c r="H4" s="202"/>
      <c r="I4" s="202"/>
      <c r="J4" s="202"/>
      <c r="K4" s="202"/>
      <c r="L4" s="202"/>
    </row>
    <row r="5" spans="2:14" ht="28.5" customHeight="1" x14ac:dyDescent="0.25">
      <c r="B5" s="196" t="s">
        <v>54</v>
      </c>
      <c r="C5" s="196"/>
      <c r="D5" s="197" t="s">
        <v>55</v>
      </c>
      <c r="E5" s="197"/>
      <c r="F5" s="197"/>
      <c r="G5" s="197"/>
      <c r="H5" s="197"/>
      <c r="I5" s="197"/>
      <c r="J5" s="197"/>
      <c r="K5" s="197"/>
      <c r="L5" s="197"/>
    </row>
    <row r="6" spans="2:14" ht="33.75" customHeight="1" x14ac:dyDescent="0.25">
      <c r="B6" s="17"/>
      <c r="C6" s="17" t="s">
        <v>56</v>
      </c>
      <c r="D6" s="17" t="s">
        <v>57</v>
      </c>
      <c r="E6" s="17" t="s">
        <v>58</v>
      </c>
      <c r="F6" s="17" t="s">
        <v>59</v>
      </c>
      <c r="G6" s="17" t="s">
        <v>60</v>
      </c>
      <c r="H6" s="17" t="s">
        <v>61</v>
      </c>
      <c r="I6" s="17" t="s">
        <v>62</v>
      </c>
      <c r="J6" s="17" t="s">
        <v>63</v>
      </c>
      <c r="K6" s="17" t="s">
        <v>64</v>
      </c>
      <c r="L6" s="17" t="s">
        <v>65</v>
      </c>
    </row>
    <row r="7" spans="2:14" ht="66" customHeight="1" x14ac:dyDescent="0.25">
      <c r="B7" s="18">
        <v>1</v>
      </c>
      <c r="C7" s="19" t="s">
        <v>66</v>
      </c>
      <c r="D7" s="20">
        <f>D8/D9</f>
        <v>389.53846153846155</v>
      </c>
      <c r="E7" s="20">
        <f t="shared" ref="E7:J7" si="0">E8/E9</f>
        <v>384.68965517241378</v>
      </c>
      <c r="F7" s="20">
        <f t="shared" si="0"/>
        <v>410.6227106227106</v>
      </c>
      <c r="G7" s="20">
        <f t="shared" si="0"/>
        <v>411.38686131386862</v>
      </c>
      <c r="H7" s="20">
        <f t="shared" si="0"/>
        <v>419.48529411764707</v>
      </c>
      <c r="I7" s="20">
        <f t="shared" si="0"/>
        <v>425.55555555555554</v>
      </c>
      <c r="J7" s="20">
        <f t="shared" si="0"/>
        <v>445</v>
      </c>
      <c r="K7" s="18" t="s">
        <v>67</v>
      </c>
      <c r="L7" s="18" t="s">
        <v>67</v>
      </c>
    </row>
    <row r="8" spans="2:14" ht="30" customHeight="1" x14ac:dyDescent="0.25">
      <c r="B8" s="18">
        <v>2</v>
      </c>
      <c r="C8" s="19" t="s">
        <v>68</v>
      </c>
      <c r="D8" s="17">
        <v>55704</v>
      </c>
      <c r="E8" s="22">
        <v>55780</v>
      </c>
      <c r="F8" s="22">
        <v>56050</v>
      </c>
      <c r="G8" s="22">
        <v>56360</v>
      </c>
      <c r="H8" s="20">
        <v>57050</v>
      </c>
      <c r="I8" s="22">
        <v>57450</v>
      </c>
      <c r="J8" s="22">
        <v>57850</v>
      </c>
      <c r="K8" s="23" t="s">
        <v>67</v>
      </c>
      <c r="L8" s="18" t="s">
        <v>67</v>
      </c>
    </row>
    <row r="9" spans="2:14" ht="45" customHeight="1" x14ac:dyDescent="0.25">
      <c r="B9" s="18">
        <v>3</v>
      </c>
      <c r="C9" s="19" t="s">
        <v>70</v>
      </c>
      <c r="D9" s="54">
        <v>143</v>
      </c>
      <c r="E9" s="55">
        <v>145</v>
      </c>
      <c r="F9" s="55">
        <v>136.5</v>
      </c>
      <c r="G9" s="55">
        <v>137</v>
      </c>
      <c r="H9" s="55">
        <v>136</v>
      </c>
      <c r="I9" s="55">
        <v>135</v>
      </c>
      <c r="J9" s="55">
        <v>130</v>
      </c>
      <c r="K9" s="23" t="s">
        <v>67</v>
      </c>
      <c r="L9" s="18" t="s">
        <v>67</v>
      </c>
      <c r="M9" s="21"/>
    </row>
    <row r="10" spans="2:14" ht="30" customHeight="1" x14ac:dyDescent="0.25">
      <c r="B10" s="18">
        <v>4</v>
      </c>
      <c r="C10" s="19" t="s">
        <v>71</v>
      </c>
      <c r="D10" s="17">
        <v>55704</v>
      </c>
      <c r="E10" s="22">
        <v>55780</v>
      </c>
      <c r="F10" s="22">
        <v>56050</v>
      </c>
      <c r="G10" s="22">
        <v>56360</v>
      </c>
      <c r="H10" s="20">
        <v>57050</v>
      </c>
      <c r="I10" s="22">
        <v>57450</v>
      </c>
      <c r="J10" s="22">
        <v>57850</v>
      </c>
      <c r="K10" s="23" t="s">
        <v>67</v>
      </c>
      <c r="L10" s="18" t="s">
        <v>67</v>
      </c>
      <c r="M10" s="21" t="s">
        <v>69</v>
      </c>
    </row>
    <row r="11" spans="2:14" ht="63" x14ac:dyDescent="0.25">
      <c r="B11" s="18">
        <v>5</v>
      </c>
      <c r="C11" s="19" t="s">
        <v>72</v>
      </c>
      <c r="D11" s="24"/>
      <c r="E11" s="25"/>
      <c r="F11" s="25"/>
      <c r="G11" s="25"/>
      <c r="H11" s="25"/>
      <c r="I11" s="25"/>
      <c r="J11" s="25"/>
      <c r="K11" s="26"/>
      <c r="L11" s="26"/>
      <c r="M11" s="21" t="s">
        <v>69</v>
      </c>
    </row>
    <row r="12" spans="2:14" ht="65.25" customHeight="1" x14ac:dyDescent="0.25">
      <c r="B12" s="18">
        <v>6</v>
      </c>
      <c r="C12" s="19" t="s">
        <v>74</v>
      </c>
      <c r="D12" s="18" t="s">
        <v>75</v>
      </c>
      <c r="E12" s="18">
        <v>53</v>
      </c>
      <c r="F12" s="18">
        <v>59</v>
      </c>
      <c r="G12" s="18">
        <v>65</v>
      </c>
      <c r="H12" s="18">
        <v>74</v>
      </c>
      <c r="I12" s="18">
        <v>85</v>
      </c>
      <c r="J12" s="18">
        <v>100</v>
      </c>
      <c r="K12" s="18" t="s">
        <v>67</v>
      </c>
      <c r="L12" s="18" t="s">
        <v>67</v>
      </c>
      <c r="M12" s="21" t="s">
        <v>69</v>
      </c>
    </row>
    <row r="13" spans="2:14" ht="52.5" customHeight="1" x14ac:dyDescent="0.25">
      <c r="B13" s="18">
        <v>7</v>
      </c>
      <c r="C13" s="19" t="s">
        <v>77</v>
      </c>
      <c r="D13" s="18" t="s">
        <v>75</v>
      </c>
      <c r="E13" s="18">
        <v>56.1</v>
      </c>
      <c r="F13" s="18">
        <v>64.900000000000006</v>
      </c>
      <c r="G13" s="18">
        <v>73.7</v>
      </c>
      <c r="H13" s="18">
        <v>82.4</v>
      </c>
      <c r="I13" s="18">
        <v>100</v>
      </c>
      <c r="J13" s="18">
        <v>100</v>
      </c>
      <c r="K13" s="18" t="s">
        <v>67</v>
      </c>
      <c r="L13" s="18" t="s">
        <v>67</v>
      </c>
      <c r="M13" s="21" t="s">
        <v>73</v>
      </c>
    </row>
    <row r="14" spans="2:14" ht="23.25" customHeight="1" x14ac:dyDescent="0.25">
      <c r="B14" s="18">
        <v>8</v>
      </c>
      <c r="C14" s="19" t="s">
        <v>78</v>
      </c>
      <c r="D14" s="18" t="s">
        <v>75</v>
      </c>
      <c r="E14" s="24">
        <v>59.6</v>
      </c>
      <c r="F14" s="18">
        <v>64.900000000000006</v>
      </c>
      <c r="G14" s="18">
        <v>71.7</v>
      </c>
      <c r="H14" s="18">
        <v>80.2</v>
      </c>
      <c r="I14" s="52">
        <v>100</v>
      </c>
      <c r="J14" s="52">
        <v>100</v>
      </c>
      <c r="K14" s="18" t="s">
        <v>67</v>
      </c>
      <c r="L14" s="18" t="s">
        <v>67</v>
      </c>
      <c r="M14" s="27" t="s">
        <v>76</v>
      </c>
    </row>
    <row r="15" spans="2:14" ht="24.75" customHeight="1" x14ac:dyDescent="0.25">
      <c r="B15" s="18" t="s">
        <v>80</v>
      </c>
      <c r="C15" s="19" t="s">
        <v>127</v>
      </c>
      <c r="D15" s="18" t="s">
        <v>67</v>
      </c>
      <c r="E15" s="28">
        <v>60.7</v>
      </c>
      <c r="F15" s="30">
        <v>75.36</v>
      </c>
      <c r="G15" s="28">
        <v>71.7</v>
      </c>
      <c r="H15" s="28">
        <v>80.2</v>
      </c>
      <c r="I15" s="28">
        <f t="shared" ref="I15:J15" si="1">I19/I16*100</f>
        <v>100</v>
      </c>
      <c r="J15" s="28">
        <f t="shared" si="1"/>
        <v>100</v>
      </c>
      <c r="K15" s="18" t="s">
        <v>67</v>
      </c>
      <c r="L15" s="18" t="s">
        <v>67</v>
      </c>
      <c r="M15" s="27" t="s">
        <v>76</v>
      </c>
    </row>
    <row r="16" spans="2:14" ht="32.25" customHeight="1" x14ac:dyDescent="0.25">
      <c r="B16" s="18">
        <v>9</v>
      </c>
      <c r="C16" s="19" t="s">
        <v>81</v>
      </c>
      <c r="D16" s="24">
        <v>32297</v>
      </c>
      <c r="E16" s="28">
        <v>35941.1</v>
      </c>
      <c r="F16" s="28">
        <v>39462</v>
      </c>
      <c r="G16" s="28">
        <v>40515.300000000003</v>
      </c>
      <c r="H16" s="28">
        <v>42338.5</v>
      </c>
      <c r="I16" s="28">
        <v>45386.9</v>
      </c>
      <c r="J16" s="28">
        <v>49562.5</v>
      </c>
      <c r="K16" s="18" t="s">
        <v>67</v>
      </c>
      <c r="L16" s="18" t="s">
        <v>67</v>
      </c>
      <c r="M16" s="27" t="s">
        <v>79</v>
      </c>
    </row>
    <row r="17" spans="1:13" ht="20.25" customHeight="1" x14ac:dyDescent="0.25">
      <c r="B17" s="18">
        <v>10</v>
      </c>
      <c r="C17" s="19" t="s">
        <v>83</v>
      </c>
      <c r="D17" s="18" t="s">
        <v>75</v>
      </c>
      <c r="E17" s="26">
        <v>111.3</v>
      </c>
      <c r="F17" s="26">
        <v>109.8</v>
      </c>
      <c r="G17" s="26">
        <v>110</v>
      </c>
      <c r="H17" s="26">
        <v>110.7</v>
      </c>
      <c r="I17" s="26">
        <v>110.5</v>
      </c>
      <c r="J17" s="26">
        <v>109.3</v>
      </c>
      <c r="K17" s="18" t="s">
        <v>67</v>
      </c>
      <c r="L17" s="18" t="s">
        <v>67</v>
      </c>
      <c r="M17" s="27"/>
    </row>
    <row r="18" spans="1:13" ht="33.75" customHeight="1" x14ac:dyDescent="0.25">
      <c r="B18" s="18">
        <v>11</v>
      </c>
      <c r="C18" s="19" t="s">
        <v>84</v>
      </c>
      <c r="D18" s="29"/>
      <c r="E18" s="30">
        <f t="shared" ref="E18:J18" si="2">E14*E16/100</f>
        <v>21420.8956</v>
      </c>
      <c r="F18" s="30">
        <f t="shared" si="2"/>
        <v>25610.838000000003</v>
      </c>
      <c r="G18" s="30">
        <f t="shared" si="2"/>
        <v>29049.470100000002</v>
      </c>
      <c r="H18" s="30">
        <f t="shared" si="2"/>
        <v>33955.476999999999</v>
      </c>
      <c r="I18" s="30">
        <f t="shared" si="2"/>
        <v>45386.9</v>
      </c>
      <c r="J18" s="30">
        <f t="shared" si="2"/>
        <v>49562.5</v>
      </c>
      <c r="K18" s="18"/>
      <c r="L18" s="18"/>
      <c r="M18" s="27" t="s">
        <v>82</v>
      </c>
    </row>
    <row r="19" spans="1:13" ht="45.75" customHeight="1" x14ac:dyDescent="0.25">
      <c r="B19" s="31" t="s">
        <v>85</v>
      </c>
      <c r="C19" s="19" t="s">
        <v>86</v>
      </c>
      <c r="D19" s="30">
        <v>19352.560000000001</v>
      </c>
      <c r="E19" s="30">
        <v>21822.1</v>
      </c>
      <c r="F19" s="30">
        <v>29421.18</v>
      </c>
      <c r="G19" s="30">
        <v>29049.470100000002</v>
      </c>
      <c r="H19" s="30">
        <v>33955.476999999999</v>
      </c>
      <c r="I19" s="30">
        <v>45386.9</v>
      </c>
      <c r="J19" s="30">
        <v>49562.5</v>
      </c>
      <c r="K19" s="18" t="s">
        <v>67</v>
      </c>
      <c r="L19" s="18" t="s">
        <v>67</v>
      </c>
      <c r="M19" s="27"/>
    </row>
    <row r="20" spans="1:13" ht="27" customHeight="1" x14ac:dyDescent="0.25">
      <c r="B20" s="18">
        <v>12</v>
      </c>
      <c r="C20" s="19" t="s">
        <v>83</v>
      </c>
      <c r="D20" s="29" t="s">
        <v>67</v>
      </c>
      <c r="E20" s="32">
        <f t="shared" ref="E20:J20" si="3">E19*100/D19</f>
        <v>112.76079237062176</v>
      </c>
      <c r="F20" s="32">
        <f t="shared" si="3"/>
        <v>134.822863060842</v>
      </c>
      <c r="G20" s="32">
        <f t="shared" si="3"/>
        <v>98.736590782558693</v>
      </c>
      <c r="H20" s="32">
        <f t="shared" si="3"/>
        <v>116.88845573813065</v>
      </c>
      <c r="I20" s="32">
        <f t="shared" si="3"/>
        <v>133.66591787239508</v>
      </c>
      <c r="J20" s="32">
        <f t="shared" si="3"/>
        <v>109.20001145705038</v>
      </c>
      <c r="K20" s="18" t="s">
        <v>67</v>
      </c>
      <c r="L20" s="18" t="s">
        <v>67</v>
      </c>
      <c r="M20" s="27"/>
    </row>
    <row r="21" spans="1:13" ht="51" customHeight="1" x14ac:dyDescent="0.25">
      <c r="B21" s="18">
        <v>13</v>
      </c>
      <c r="C21" s="19" t="s">
        <v>89</v>
      </c>
      <c r="D21" s="29" t="s">
        <v>75</v>
      </c>
      <c r="E21" s="24">
        <v>8</v>
      </c>
      <c r="F21" s="24">
        <v>8</v>
      </c>
      <c r="G21" s="24">
        <v>8</v>
      </c>
      <c r="H21" s="24">
        <v>8</v>
      </c>
      <c r="I21" s="24">
        <v>8</v>
      </c>
      <c r="J21" s="24">
        <v>8</v>
      </c>
      <c r="K21" s="18" t="s">
        <v>67</v>
      </c>
      <c r="L21" s="18" t="s">
        <v>67</v>
      </c>
      <c r="M21" s="27" t="s">
        <v>87</v>
      </c>
    </row>
    <row r="22" spans="1:13" ht="31.5" customHeight="1" x14ac:dyDescent="0.25">
      <c r="A22" s="13" t="s">
        <v>88</v>
      </c>
      <c r="B22" s="18">
        <v>14</v>
      </c>
      <c r="C22" s="19" t="s">
        <v>91</v>
      </c>
      <c r="D22" s="30">
        <v>1.302</v>
      </c>
      <c r="E22" s="24">
        <v>1.302</v>
      </c>
      <c r="F22" s="24">
        <v>1.302</v>
      </c>
      <c r="G22" s="24">
        <v>1.302</v>
      </c>
      <c r="H22" s="24">
        <v>1.302</v>
      </c>
      <c r="I22" s="24">
        <v>1.302</v>
      </c>
      <c r="J22" s="24">
        <v>1.302</v>
      </c>
      <c r="K22" s="18">
        <v>1.302</v>
      </c>
      <c r="L22" s="18">
        <v>1.302</v>
      </c>
      <c r="M22" s="27"/>
    </row>
    <row r="23" spans="1:13" ht="23.25" customHeight="1" x14ac:dyDescent="0.25">
      <c r="B23" s="18">
        <v>15</v>
      </c>
      <c r="C23" s="19" t="s">
        <v>92</v>
      </c>
      <c r="D23" s="30">
        <f t="shared" ref="D23:J23" si="4">D9*D19*D22*12/1000000</f>
        <v>43.238108833920002</v>
      </c>
      <c r="E23" s="28">
        <f t="shared" si="4"/>
        <v>49.437531108000002</v>
      </c>
      <c r="F23" s="28">
        <f t="shared" si="4"/>
        <v>62.745844477679995</v>
      </c>
      <c r="G23" s="28">
        <f t="shared" si="4"/>
        <v>62.180042155408799</v>
      </c>
      <c r="H23" s="28">
        <f t="shared" si="4"/>
        <v>72.150770680127991</v>
      </c>
      <c r="I23" s="28">
        <f t="shared" si="4"/>
        <v>95.731864955999995</v>
      </c>
      <c r="J23" s="28">
        <f t="shared" si="4"/>
        <v>100.667385</v>
      </c>
      <c r="K23" s="28">
        <f>SUM(F23:H23)</f>
        <v>197.0766573132168</v>
      </c>
      <c r="L23" s="28">
        <f>SUM(F23:J23)</f>
        <v>393.4759072692168</v>
      </c>
      <c r="M23" s="27" t="s">
        <v>90</v>
      </c>
    </row>
    <row r="24" spans="1:13" ht="33" customHeight="1" x14ac:dyDescent="0.25">
      <c r="A24" s="13">
        <v>16</v>
      </c>
      <c r="B24" s="18">
        <v>16</v>
      </c>
      <c r="C24" s="19" t="s">
        <v>93</v>
      </c>
      <c r="D24" s="33" t="s">
        <v>67</v>
      </c>
      <c r="E24" s="34">
        <f>E23-D23</f>
        <v>6.1994222740799998</v>
      </c>
      <c r="F24" s="34">
        <f>F23-$E$23</f>
        <v>13.308313369679993</v>
      </c>
      <c r="G24" s="34">
        <f>G23-$E$23</f>
        <v>12.742511047408797</v>
      </c>
      <c r="H24" s="34">
        <f>H23-$E$23</f>
        <v>22.713239572127989</v>
      </c>
      <c r="I24" s="34">
        <f>I23-$E$23</f>
        <v>46.294333847999994</v>
      </c>
      <c r="J24" s="34">
        <f>J23-$E$23</f>
        <v>51.229853891999994</v>
      </c>
      <c r="K24" s="28">
        <f>SUM(F24:H24)</f>
        <v>48.76406398921678</v>
      </c>
      <c r="L24" s="28">
        <f>SUM(F24:J24)</f>
        <v>146.28825172921677</v>
      </c>
    </row>
    <row r="25" spans="1:13" ht="18" customHeight="1" x14ac:dyDescent="0.25">
      <c r="A25" s="13">
        <v>17</v>
      </c>
      <c r="B25" s="18">
        <v>17</v>
      </c>
      <c r="C25" s="35" t="s">
        <v>10</v>
      </c>
      <c r="D25" s="24"/>
      <c r="E25" s="24"/>
      <c r="F25" s="24"/>
      <c r="G25" s="24"/>
      <c r="H25" s="24"/>
      <c r="I25" s="24"/>
      <c r="J25" s="24"/>
      <c r="K25" s="36"/>
      <c r="L25" s="26"/>
    </row>
    <row r="26" spans="1:13" ht="50.25" customHeight="1" x14ac:dyDescent="0.25">
      <c r="A26" s="13">
        <v>18</v>
      </c>
      <c r="B26" s="18">
        <v>18</v>
      </c>
      <c r="C26" s="19" t="s">
        <v>94</v>
      </c>
      <c r="D26" s="25" t="s">
        <v>67</v>
      </c>
      <c r="E26" s="37">
        <f t="shared" ref="E26:J26" si="5">E24-E31</f>
        <v>5.7034684921535996</v>
      </c>
      <c r="F26" s="37">
        <f t="shared" si="5"/>
        <v>12.243648300105594</v>
      </c>
      <c r="G26" s="37">
        <f t="shared" si="5"/>
        <v>11.723110163616093</v>
      </c>
      <c r="H26" s="37">
        <f t="shared" si="5"/>
        <v>20.89618040635775</v>
      </c>
      <c r="I26" s="37">
        <f t="shared" si="5"/>
        <v>42.590787140159996</v>
      </c>
      <c r="J26" s="37">
        <f t="shared" si="5"/>
        <v>47.131465580639997</v>
      </c>
      <c r="K26" s="28">
        <f t="shared" ref="K26:K33" si="6">SUM(F26:H26)</f>
        <v>44.862938870079439</v>
      </c>
      <c r="L26" s="28">
        <f t="shared" ref="L26:L33" si="7">SUM(F26:J26)</f>
        <v>134.58519159087945</v>
      </c>
      <c r="M26" s="26"/>
    </row>
    <row r="27" spans="1:13" ht="47.25" x14ac:dyDescent="0.25">
      <c r="A27" s="13">
        <v>19</v>
      </c>
      <c r="B27" s="18">
        <v>19</v>
      </c>
      <c r="C27" s="19" t="s">
        <v>95</v>
      </c>
      <c r="D27" s="24" t="s">
        <v>67</v>
      </c>
      <c r="E27" s="26">
        <f t="shared" ref="E27:J27" si="8">E33/100*E34</f>
        <v>0.76624859307628801</v>
      </c>
      <c r="F27" s="26">
        <f t="shared" si="8"/>
        <v>2.5219253835543589</v>
      </c>
      <c r="G27" s="26">
        <f t="shared" si="8"/>
        <v>0.88433026669017056</v>
      </c>
      <c r="H27" s="26">
        <f t="shared" si="8"/>
        <v>1.231057584809337</v>
      </c>
      <c r="I27" s="26">
        <f t="shared" si="8"/>
        <v>0.83792744264879981</v>
      </c>
      <c r="J27" s="26">
        <f t="shared" si="8"/>
        <v>0.61475824670399992</v>
      </c>
      <c r="K27" s="28">
        <f t="shared" si="6"/>
        <v>4.6373132350538668</v>
      </c>
      <c r="L27" s="28">
        <f t="shared" si="7"/>
        <v>6.0899989244066663</v>
      </c>
    </row>
    <row r="28" spans="1:13" ht="20.25" customHeight="1" x14ac:dyDescent="0.25">
      <c r="A28" s="13">
        <v>20</v>
      </c>
      <c r="B28" s="18">
        <v>20</v>
      </c>
      <c r="C28" s="19" t="s">
        <v>96</v>
      </c>
      <c r="D28" s="24"/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40">
        <f t="shared" si="6"/>
        <v>0</v>
      </c>
      <c r="L28" s="40">
        <f t="shared" si="7"/>
        <v>0</v>
      </c>
    </row>
    <row r="29" spans="1:13" ht="46.5" customHeight="1" x14ac:dyDescent="0.25">
      <c r="A29" s="38">
        <v>21</v>
      </c>
      <c r="B29" s="18">
        <v>21</v>
      </c>
      <c r="C29" s="19" t="s">
        <v>97</v>
      </c>
      <c r="D29" s="24" t="s">
        <v>67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40">
        <f t="shared" ref="K29" si="9">SUM(F29:H29)</f>
        <v>0</v>
      </c>
      <c r="L29" s="40">
        <f t="shared" ref="L29" si="10">SUM(F29:J29)</f>
        <v>0</v>
      </c>
    </row>
    <row r="30" spans="1:13" ht="38.25" customHeight="1" x14ac:dyDescent="0.25">
      <c r="A30" s="13">
        <v>22</v>
      </c>
      <c r="B30" s="18">
        <v>22</v>
      </c>
      <c r="C30" s="19" t="s">
        <v>98</v>
      </c>
      <c r="D30" s="24" t="s">
        <v>67</v>
      </c>
      <c r="E30" s="26">
        <v>0.76624859307628801</v>
      </c>
      <c r="F30" s="26">
        <v>6.6595886260797617</v>
      </c>
      <c r="G30" s="26">
        <v>0.88433026669017056</v>
      </c>
      <c r="H30" s="26">
        <v>1.231057584809337</v>
      </c>
      <c r="I30" s="26">
        <v>0.83792744264879981</v>
      </c>
      <c r="J30" s="26">
        <v>0.61475824670399992</v>
      </c>
      <c r="K30" s="28">
        <v>8.7749764775792691</v>
      </c>
      <c r="L30" s="28">
        <v>10.227662166932069</v>
      </c>
    </row>
    <row r="31" spans="1:13" ht="41.25" customHeight="1" x14ac:dyDescent="0.25">
      <c r="A31" s="13">
        <v>23</v>
      </c>
      <c r="B31" s="18">
        <v>23</v>
      </c>
      <c r="C31" s="19" t="s">
        <v>99</v>
      </c>
      <c r="D31" s="24" t="s">
        <v>67</v>
      </c>
      <c r="E31" s="30">
        <f t="shared" ref="E31:J31" si="11">E24*E21/100</f>
        <v>0.49595378192639999</v>
      </c>
      <c r="F31" s="30">
        <f t="shared" si="11"/>
        <v>1.0646650695743995</v>
      </c>
      <c r="G31" s="30">
        <f t="shared" si="11"/>
        <v>1.0194008837927038</v>
      </c>
      <c r="H31" s="30">
        <f t="shared" si="11"/>
        <v>1.8170591657702391</v>
      </c>
      <c r="I31" s="30">
        <f t="shared" si="11"/>
        <v>3.7035467078399993</v>
      </c>
      <c r="J31" s="30">
        <f t="shared" si="11"/>
        <v>4.0983883113599999</v>
      </c>
      <c r="K31" s="28">
        <f t="shared" si="6"/>
        <v>3.9011251191373422</v>
      </c>
      <c r="L31" s="28">
        <f t="shared" si="7"/>
        <v>11.703060138337342</v>
      </c>
    </row>
    <row r="32" spans="1:13" ht="65.25" customHeight="1" x14ac:dyDescent="0.25">
      <c r="A32" s="13">
        <v>24</v>
      </c>
      <c r="B32" s="18">
        <v>24</v>
      </c>
      <c r="C32" s="19" t="s">
        <v>100</v>
      </c>
      <c r="D32" s="24" t="s">
        <v>67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28">
        <f t="shared" si="6"/>
        <v>0</v>
      </c>
      <c r="L32" s="28">
        <f t="shared" si="7"/>
        <v>0</v>
      </c>
    </row>
    <row r="33" spans="1:12" ht="45.75" customHeight="1" x14ac:dyDescent="0.25">
      <c r="A33" s="13">
        <v>25</v>
      </c>
      <c r="B33" s="18">
        <v>25</v>
      </c>
      <c r="C33" s="19" t="s">
        <v>101</v>
      </c>
      <c r="D33" s="24" t="s">
        <v>67</v>
      </c>
      <c r="E33" s="28">
        <f t="shared" ref="E33:J33" si="12">SUM(E26,E31,E32)</f>
        <v>6.1994222740799998</v>
      </c>
      <c r="F33" s="28">
        <f t="shared" si="12"/>
        <v>13.308313369679993</v>
      </c>
      <c r="G33" s="28">
        <f t="shared" si="12"/>
        <v>12.742511047408797</v>
      </c>
      <c r="H33" s="28">
        <f t="shared" si="12"/>
        <v>22.713239572127989</v>
      </c>
      <c r="I33" s="28">
        <f t="shared" si="12"/>
        <v>46.294333847999994</v>
      </c>
      <c r="J33" s="28">
        <f t="shared" si="12"/>
        <v>51.229853891999994</v>
      </c>
      <c r="K33" s="28">
        <f t="shared" si="6"/>
        <v>48.76406398921678</v>
      </c>
      <c r="L33" s="28">
        <f t="shared" si="7"/>
        <v>146.28825172921677</v>
      </c>
    </row>
    <row r="34" spans="1:12" ht="47.25" x14ac:dyDescent="0.25">
      <c r="A34" s="13">
        <v>26</v>
      </c>
      <c r="B34" s="18">
        <v>26</v>
      </c>
      <c r="C34" s="19" t="s">
        <v>102</v>
      </c>
      <c r="D34" s="24" t="s">
        <v>67</v>
      </c>
      <c r="E34" s="30">
        <v>12.36</v>
      </c>
      <c r="F34" s="30">
        <v>18.95</v>
      </c>
      <c r="G34" s="30">
        <v>6.94</v>
      </c>
      <c r="H34" s="30">
        <v>5.42</v>
      </c>
      <c r="I34" s="30">
        <v>1.81</v>
      </c>
      <c r="J34" s="30">
        <v>1.2</v>
      </c>
      <c r="K34" s="30">
        <v>6.86</v>
      </c>
      <c r="L34" s="30">
        <v>3.37</v>
      </c>
    </row>
    <row r="35" spans="1:12" ht="48.75" customHeight="1" x14ac:dyDescent="0.25">
      <c r="A35" s="38">
        <v>27</v>
      </c>
      <c r="C35" s="141" t="s">
        <v>150</v>
      </c>
      <c r="E35" s="41"/>
      <c r="F35" s="41"/>
      <c r="G35" s="41"/>
      <c r="H35" s="41"/>
      <c r="I35" s="41"/>
      <c r="J35" s="41"/>
      <c r="K35" s="41"/>
      <c r="L35" s="41"/>
    </row>
    <row r="36" spans="1:12" ht="16.5" customHeight="1" x14ac:dyDescent="0.25">
      <c r="A36" s="13">
        <v>28</v>
      </c>
      <c r="I36" s="41"/>
    </row>
    <row r="37" spans="1:12" ht="15" hidden="1" customHeight="1" x14ac:dyDescent="0.25">
      <c r="E37" s="42"/>
      <c r="F37" s="42"/>
      <c r="G37" s="42"/>
      <c r="H37" s="42"/>
      <c r="I37" s="42"/>
      <c r="J37" s="42"/>
      <c r="K37" s="42"/>
      <c r="L37" s="42"/>
    </row>
    <row r="38" spans="1:12" ht="14.25" customHeight="1" x14ac:dyDescent="0.25"/>
    <row r="40" spans="1:12" x14ac:dyDescent="0.25">
      <c r="E40" s="42"/>
    </row>
    <row r="46" spans="1:12" x14ac:dyDescent="0.25">
      <c r="B46" s="43"/>
      <c r="C46" s="44"/>
      <c r="D46" s="43"/>
      <c r="E46" s="43"/>
      <c r="F46" s="43"/>
      <c r="G46" s="43"/>
      <c r="H46" s="43"/>
      <c r="I46" s="43"/>
      <c r="J46" s="43"/>
      <c r="K46" s="43"/>
      <c r="L46" s="43"/>
    </row>
    <row r="47" spans="1:12" x14ac:dyDescent="0.25">
      <c r="B47" s="43"/>
      <c r="C47" s="44"/>
      <c r="D47" s="43"/>
      <c r="E47" s="43"/>
      <c r="F47" s="43"/>
      <c r="G47" s="43"/>
      <c r="H47" s="43"/>
      <c r="I47" s="43"/>
      <c r="J47" s="43"/>
      <c r="K47" s="43"/>
      <c r="L47" s="43"/>
    </row>
    <row r="48" spans="1:12" ht="15.75" x14ac:dyDescent="0.25">
      <c r="B48" s="45"/>
      <c r="C48" s="46"/>
      <c r="D48" s="47"/>
      <c r="E48" s="48"/>
      <c r="F48" s="48"/>
      <c r="G48" s="48"/>
      <c r="H48" s="48"/>
      <c r="I48" s="48"/>
      <c r="J48" s="48"/>
      <c r="K48" s="45"/>
      <c r="L48" s="45"/>
    </row>
    <row r="49" spans="2:12" ht="15.75" x14ac:dyDescent="0.25">
      <c r="B49" s="45"/>
      <c r="C49" s="46"/>
      <c r="D49" s="45"/>
      <c r="E49" s="49"/>
      <c r="F49" s="50"/>
      <c r="G49" s="50"/>
      <c r="H49" s="50"/>
      <c r="I49" s="50"/>
      <c r="J49" s="50"/>
      <c r="K49" s="45"/>
      <c r="L49" s="45"/>
    </row>
    <row r="50" spans="2:12" x14ac:dyDescent="0.25">
      <c r="B50" s="43"/>
      <c r="C50" s="44"/>
      <c r="D50" s="43"/>
      <c r="E50" s="51"/>
      <c r="F50" s="51"/>
      <c r="G50" s="51"/>
      <c r="H50" s="51"/>
      <c r="I50" s="51"/>
      <c r="J50" s="51"/>
      <c r="K50" s="43"/>
      <c r="L50" s="43"/>
    </row>
    <row r="51" spans="2:12" x14ac:dyDescent="0.25">
      <c r="B51" s="43"/>
      <c r="C51" s="44"/>
      <c r="D51" s="43"/>
      <c r="E51" s="43"/>
      <c r="F51" s="43"/>
      <c r="G51" s="43"/>
      <c r="H51" s="43"/>
      <c r="I51" s="43"/>
      <c r="J51" s="43"/>
      <c r="K51" s="43"/>
      <c r="L51" s="43"/>
    </row>
    <row r="52" spans="2:12" x14ac:dyDescent="0.25">
      <c r="B52" s="43"/>
      <c r="C52" s="44"/>
      <c r="D52" s="43"/>
      <c r="E52" s="43"/>
      <c r="F52" s="43"/>
      <c r="G52" s="43"/>
      <c r="H52" s="43"/>
      <c r="I52" s="43"/>
      <c r="J52" s="43"/>
      <c r="K52" s="43"/>
      <c r="L52" s="43"/>
    </row>
  </sheetData>
  <mergeCells count="7">
    <mergeCell ref="B5:C5"/>
    <mergeCell ref="D5:L5"/>
    <mergeCell ref="G1:L1"/>
    <mergeCell ref="B2:L2"/>
    <mergeCell ref="B4:C4"/>
    <mergeCell ref="D4:L4"/>
    <mergeCell ref="B3:L3"/>
  </mergeCells>
  <pageMargins left="0.70866141732283472" right="0.70866141732283472" top="0.74803149606299213" bottom="0.74803149606299213" header="0.31496062992125984" footer="0.31496062992125984"/>
  <pageSetup paperSize="9" scale="6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'Приложение 2'!Область_печати</vt:lpstr>
      <vt:lpstr>'Приложение 4'!Область_печати</vt:lpstr>
      <vt:lpstr>'Приложение 5'!Область_печати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Склярова Е. А.</dc:creator>
  <cp:lastModifiedBy>1</cp:lastModifiedBy>
  <cp:lastPrinted>2015-10-29T10:07:49Z</cp:lastPrinted>
  <dcterms:created xsi:type="dcterms:W3CDTF">2015-02-24T14:20:35Z</dcterms:created>
  <dcterms:modified xsi:type="dcterms:W3CDTF">2015-11-11T10:09:33Z</dcterms:modified>
</cp:coreProperties>
</file>