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320" windowHeight="11640"/>
  </bookViews>
  <sheets>
    <sheet name="Общая" sheetId="4" r:id="rId1"/>
  </sheets>
  <definedNames>
    <definedName name="_xlnm._FilterDatabase" localSheetId="0" hidden="1">Общая!$A$8:$U$38</definedName>
    <definedName name="_xlnm.Print_Titles" localSheetId="0">Общая!$8:$8</definedName>
    <definedName name="_xlnm.Print_Area" localSheetId="0">Общая!$A$1:$T$47</definedName>
  </definedNames>
  <calcPr calcId="145621" iterateDelta="1E-4"/>
</workbook>
</file>

<file path=xl/calcChain.xml><?xml version="1.0" encoding="utf-8"?>
<calcChain xmlns="http://schemas.openxmlformats.org/spreadsheetml/2006/main">
  <c r="S47" i="4" l="1"/>
  <c r="S20" i="4" l="1"/>
  <c r="O20" i="4"/>
  <c r="L46" i="4" l="1"/>
  <c r="M46" i="4"/>
  <c r="N46" i="4"/>
  <c r="K46" i="4"/>
  <c r="N30" i="4"/>
  <c r="L30" i="4"/>
  <c r="M30" i="4"/>
  <c r="K30" i="4"/>
  <c r="L17" i="4"/>
  <c r="M17" i="4"/>
  <c r="N17" i="4"/>
  <c r="K17" i="4"/>
  <c r="O14" i="4" l="1"/>
  <c r="O17" i="4"/>
  <c r="O46" i="4"/>
  <c r="S30" i="4" l="1"/>
  <c r="S46" i="4" l="1"/>
  <c r="O30" i="4"/>
  <c r="O47" i="4" s="1"/>
</calcChain>
</file>

<file path=xl/sharedStrings.xml><?xml version="1.0" encoding="utf-8"?>
<sst xmlns="http://schemas.openxmlformats.org/spreadsheetml/2006/main" count="108" uniqueCount="69">
  <si>
    <t>№ п/п</t>
  </si>
  <si>
    <t>Адрес МКД*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</si>
  <si>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</si>
  <si>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</si>
  <si>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</si>
  <si>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</si>
  <si>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</si>
  <si>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</si>
  <si>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</si>
  <si>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</si>
  <si>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</si>
  <si>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Плановая дата завершения работ</t>
  </si>
  <si>
    <t>Всего</t>
  </si>
  <si>
    <t>в том числе:</t>
  </si>
  <si>
    <t>всего: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</si>
  <si>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</si>
  <si>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</si>
  <si>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</si>
  <si>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</si>
  <si>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>за счет средств Государственной корпорации</t>
  </si>
  <si>
    <t>за счет средств
Московской области</t>
  </si>
  <si>
    <t>за счет средств местного бюджета</t>
  </si>
  <si>
    <t>за счет средств собственников помещений в МКД</t>
  </si>
  <si>
    <t xml:space="preserve">ед. </t>
  </si>
  <si>
    <t>кв.м</t>
  </si>
  <si>
    <t>чел.</t>
  </si>
  <si>
    <t>руб.</t>
  </si>
  <si>
    <t>кирпич</t>
  </si>
  <si>
    <t>Замена лифтового оборудования</t>
  </si>
  <si>
    <t>Итого:</t>
  </si>
  <si>
    <t>Всего по муниципальному образованию:</t>
  </si>
  <si>
    <t>кирпичный</t>
  </si>
  <si>
    <t>панель</t>
  </si>
  <si>
    <t>1984/1985</t>
  </si>
  <si>
    <t xml:space="preserve">Краткосрочный план проведения капитального ремонта многоквартирных домов г.Лыткарино на 2017г. </t>
  </si>
  <si>
    <t>Ремонт кровли</t>
  </si>
  <si>
    <t>Ремонт балконных плит</t>
  </si>
  <si>
    <t>Установка общедомовых узлов учета тепловой энергии</t>
  </si>
  <si>
    <t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Главы города Лыткарино 
от _________ №________</t>
  </si>
  <si>
    <t>Ремонт внутридомовых инженерных систем электро-, тепло-, газо-, водоснабжения, водоотведения</t>
  </si>
  <si>
    <t>г. Лыткарино, Микрорайон 6, д.25</t>
  </si>
  <si>
    <t>панельный</t>
  </si>
  <si>
    <t>г. Лыткарино, Микрорайон 5, квартал 1, д.5</t>
  </si>
  <si>
    <t>г. Лыткарино, Микрорайон 5, квартал 1, д.7</t>
  </si>
  <si>
    <t>г. Лыткарино, Микрорайон 5, квартал 1, д.8</t>
  </si>
  <si>
    <t>г. Лыткарино, Микрорайон 5, квартал 1, д.16</t>
  </si>
  <si>
    <t>г. Лыткарино, квартал 7, д.15</t>
  </si>
  <si>
    <t>г. Лыткарино, ул.Ленина, д.19</t>
  </si>
  <si>
    <t>г. Лыткарино, ул.Ленина, д.21</t>
  </si>
  <si>
    <t>г. Лыткарино, ул.Ленина, д.23</t>
  </si>
  <si>
    <t>г. Лыткарино, ул.Ленина, д.25</t>
  </si>
  <si>
    <t>г. Лыткарино, ул.Ухтомского д.29</t>
  </si>
  <si>
    <t>г. Лыткарино, ул.Советская д.4</t>
  </si>
  <si>
    <t>г. Лыткарино, квартал 3А д.5</t>
  </si>
  <si>
    <t>г. Лыткарино, ул.Первомайская, д.5</t>
  </si>
  <si>
    <t>г. Лыткарино, ул.Ухтомского, д.9а</t>
  </si>
  <si>
    <t>г. Лыткарино, квартал 3а, д.13а</t>
  </si>
  <si>
    <t>г. Лыткарино, квартал 3а, д.18</t>
  </si>
  <si>
    <t>г. Лыткарино, ул.Ухтомского, д.23</t>
  </si>
  <si>
    <t>г. Лыткарино, ул.Ухтомского, д.25</t>
  </si>
  <si>
    <t>г. Лыткарино, 5 микрорайон Квартал 2, д.5</t>
  </si>
  <si>
    <t>г. Лыткарино, 5 микрорайон Квартал 2, д.8</t>
  </si>
  <si>
    <t>г. Лыткарино, 5 микрорайон Квартал 2, д.12</t>
  </si>
  <si>
    <t>г. Лыткарино, 5 микрорайон Квартал 2, д.13</t>
  </si>
  <si>
    <t>г. Лыткарино, ул.Набережная д.1</t>
  </si>
  <si>
    <t>г. Лыткарино, ул.Набережная д.18/1</t>
  </si>
  <si>
    <t>г. Лыткарино, ул.Набережная д.18/2</t>
  </si>
  <si>
    <t>г. Лыткарино, ул.Октябрьская д.18</t>
  </si>
  <si>
    <t>г. Лыткарино, ул.Ленина д.27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</si>
</sst>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р_."/>
    <numFmt numFmtId="165" formatCode="#,##0.0"/>
    <numFmt numFmtId="166" formatCode="#,##0.00\ _₽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4"/>
      <color indexed="53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1"/>
      <color rgb="FF7F7F7F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Fill="0" applyProtection="0"/>
    <xf numFmtId="0" fontId="13" fillId="0" borderId="0" applyFill="0" applyProtection="0"/>
    <xf numFmtId="0" fontId="24" fillId="0" borderId="0"/>
    <xf numFmtId="0" fontId="23" fillId="0" borderId="0"/>
    <xf numFmtId="0" fontId="25" fillId="0" borderId="0" applyNumberFormat="0" applyFill="0" applyBorder="0" applyAlignment="0" applyProtection="0"/>
  </cellStyleXfs>
  <cellXfs count="254">
    <xf numFmtId="0" fontId="0" fillId="0" borderId="0" xfId="0"/>
    <xf numFmtId="0" fontId="3" fillId="0" borderId="0" xfId="1" applyFont="1" applyFill="1" applyProtection="1"/>
    <xf numFmtId="0" fontId="4" fillId="2" borderId="0" xfId="1" applyFont="1" applyFill="1" applyAlignment="1" applyProtection="1">
      <alignment horizontal="center" vertical="center"/>
    </xf>
    <xf numFmtId="0" fontId="6" fillId="0" borderId="0" xfId="1" applyFont="1" applyFill="1" applyProtection="1"/>
    <xf numFmtId="3" fontId="5" fillId="2" borderId="1" xfId="1" applyNumberFormat="1" applyFont="1" applyFill="1" applyBorder="1" applyAlignment="1" applyProtection="1">
      <alignment horizontal="center" vertical="center" textRotation="90" wrapText="1"/>
    </xf>
    <xf numFmtId="4" fontId="5" fillId="2" borderId="1" xfId="1" applyNumberFormat="1" applyFont="1" applyFill="1" applyBorder="1" applyAlignment="1" applyProtection="1">
      <alignment horizontal="center" vertical="center" textRotation="90" wrapText="1"/>
    </xf>
    <xf numFmtId="4" fontId="5" fillId="2" borderId="2" xfId="1" applyNumberFormat="1" applyFont="1" applyFill="1" applyBorder="1" applyAlignment="1" applyProtection="1">
      <alignment horizontal="center" vertical="center" textRotation="90" wrapText="1"/>
    </xf>
    <xf numFmtId="0" fontId="8" fillId="2" borderId="0" xfId="1" applyFont="1" applyFill="1" applyAlignment="1" applyProtection="1">
      <alignment horizontal="center" vertical="center"/>
    </xf>
    <xf numFmtId="0" fontId="9" fillId="0" borderId="0" xfId="1" applyFont="1" applyFill="1" applyProtection="1"/>
    <xf numFmtId="0" fontId="11" fillId="2" borderId="0" xfId="1" applyFont="1" applyFill="1" applyAlignment="1" applyProtection="1">
      <alignment horizontal="center" vertical="center"/>
    </xf>
    <xf numFmtId="0" fontId="12" fillId="0" borderId="0" xfId="1" applyFont="1" applyFill="1" applyProtection="1"/>
    <xf numFmtId="0" fontId="14" fillId="2" borderId="0" xfId="1" applyFont="1" applyFill="1" applyAlignment="1" applyProtection="1">
      <alignment horizontal="center" vertical="center"/>
    </xf>
    <xf numFmtId="0" fontId="4" fillId="2" borderId="0" xfId="1" applyFont="1" applyFill="1" applyAlignment="1" applyProtection="1">
      <alignment vertical="center"/>
    </xf>
    <xf numFmtId="3" fontId="5" fillId="2" borderId="0" xfId="1" applyNumberFormat="1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1" fontId="5" fillId="2" borderId="0" xfId="1" applyNumberFormat="1" applyFont="1" applyFill="1" applyAlignment="1" applyProtection="1">
      <alignment horizontal="center" vertical="center"/>
    </xf>
    <xf numFmtId="3" fontId="14" fillId="2" borderId="0" xfId="1" applyNumberFormat="1" applyFont="1" applyFill="1" applyAlignment="1" applyProtection="1">
      <alignment horizontal="center" vertical="center"/>
    </xf>
    <xf numFmtId="4" fontId="14" fillId="2" borderId="0" xfId="1" applyNumberFormat="1" applyFont="1" applyFill="1" applyAlignment="1" applyProtection="1">
      <alignment horizontal="center" vertical="center"/>
    </xf>
    <xf numFmtId="0" fontId="2" fillId="0" borderId="0" xfId="1" applyFill="1" applyProtection="1"/>
    <xf numFmtId="0" fontId="15" fillId="0" borderId="0" xfId="0" applyFont="1"/>
    <xf numFmtId="0" fontId="17" fillId="0" borderId="0" xfId="0" applyFont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 applyProtection="1">
      <alignment horizontal="center" vertical="center"/>
    </xf>
    <xf numFmtId="4" fontId="5" fillId="2" borderId="4" xfId="1" applyNumberFormat="1" applyFont="1" applyFill="1" applyBorder="1" applyAlignment="1" applyProtection="1">
      <alignment horizontal="center" vertical="center" wrapText="1"/>
    </xf>
    <xf numFmtId="3" fontId="5" fillId="2" borderId="4" xfId="1" applyNumberFormat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/>
    </xf>
    <xf numFmtId="0" fontId="4" fillId="2" borderId="6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1" fontId="4" fillId="2" borderId="8" xfId="1" applyNumberFormat="1" applyFont="1" applyFill="1" applyBorder="1" applyAlignment="1" applyProtection="1">
      <alignment horizontal="center" vertical="center" wrapText="1" shrinkToFit="1"/>
    </xf>
    <xf numFmtId="4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1" applyFont="1" applyFill="1" applyBorder="1" applyProtection="1"/>
    <xf numFmtId="14" fontId="5" fillId="2" borderId="0" xfId="1" applyNumberFormat="1" applyFont="1" applyFill="1" applyBorder="1" applyAlignment="1" applyProtection="1">
      <alignment horizontal="center" vertical="center" wrapText="1" shrinkToFit="1"/>
    </xf>
    <xf numFmtId="0" fontId="4" fillId="2" borderId="0" xfId="1" applyFont="1" applyFill="1" applyBorder="1" applyAlignment="1" applyProtection="1">
      <alignment horizontal="center" vertical="center"/>
    </xf>
    <xf numFmtId="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 applyProtection="1">
      <alignment horizontal="right" vertical="center" wrapText="1"/>
    </xf>
    <xf numFmtId="0" fontId="20" fillId="0" borderId="0" xfId="1" applyFont="1" applyFill="1" applyProtection="1"/>
    <xf numFmtId="165" fontId="19" fillId="0" borderId="3" xfId="0" applyNumberFormat="1" applyFont="1" applyFill="1" applyBorder="1" applyAlignment="1">
      <alignment horizontal="right" vertical="center" wrapText="1" shrinkToFit="1"/>
    </xf>
    <xf numFmtId="0" fontId="15" fillId="2" borderId="0" xfId="1" applyFont="1" applyFill="1" applyBorder="1" applyAlignment="1" applyProtection="1">
      <alignment horizontal="center" vertical="center"/>
    </xf>
    <xf numFmtId="3" fontId="10" fillId="2" borderId="13" xfId="1" applyNumberFormat="1" applyFont="1" applyFill="1" applyBorder="1" applyAlignment="1" applyProtection="1">
      <alignment horizontal="left" vertical="center"/>
    </xf>
    <xf numFmtId="4" fontId="10" fillId="2" borderId="13" xfId="1" applyNumberFormat="1" applyFont="1" applyFill="1" applyBorder="1" applyAlignment="1" applyProtection="1">
      <alignment horizontal="left" vertical="center"/>
    </xf>
    <xf numFmtId="14" fontId="5" fillId="2" borderId="7" xfId="1" applyNumberFormat="1" applyFont="1" applyFill="1" applyBorder="1" applyAlignment="1" applyProtection="1">
      <alignment horizontal="center" vertical="center" wrapText="1" shrinkToFit="1"/>
    </xf>
    <xf numFmtId="0" fontId="10" fillId="2" borderId="14" xfId="1" applyFont="1" applyFill="1" applyBorder="1" applyAlignment="1" applyProtection="1">
      <alignment horizontal="left" vertical="center"/>
    </xf>
    <xf numFmtId="14" fontId="11" fillId="2" borderId="15" xfId="1" applyNumberFormat="1" applyFont="1" applyFill="1" applyBorder="1" applyAlignment="1" applyProtection="1">
      <alignment horizontal="left" vertical="center"/>
    </xf>
    <xf numFmtId="4" fontId="19" fillId="0" borderId="3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3" fontId="7" fillId="2" borderId="18" xfId="1" applyNumberFormat="1" applyFont="1" applyFill="1" applyBorder="1" applyAlignment="1" applyProtection="1">
      <alignment horizontal="center" vertical="center" wrapText="1" shrinkToFit="1"/>
    </xf>
    <xf numFmtId="3" fontId="7" fillId="2" borderId="6" xfId="1" applyNumberFormat="1" applyFont="1" applyFill="1" applyBorder="1" applyAlignment="1" applyProtection="1">
      <alignment horizontal="center" vertical="center" wrapText="1" shrinkToFit="1"/>
    </xf>
    <xf numFmtId="4" fontId="7" fillId="2" borderId="6" xfId="1" applyNumberFormat="1" applyFont="1" applyFill="1" applyBorder="1" applyAlignment="1" applyProtection="1">
      <alignment horizontal="center" vertical="center" wrapText="1" shrinkToFit="1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3" fontId="5" fillId="0" borderId="3" xfId="1" applyNumberFormat="1" applyFont="1" applyFill="1" applyBorder="1" applyAlignment="1" applyProtection="1">
      <alignment horizontal="center" vertical="center" wrapText="1" shrinkToFi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0" xfId="1" applyNumberFormat="1" applyFont="1" applyFill="1" applyBorder="1" applyAlignment="1" applyProtection="1">
      <alignment horizontal="center" vertical="center" wrapText="1" shrinkToFit="1"/>
    </xf>
    <xf numFmtId="164" fontId="21" fillId="0" borderId="3" xfId="1" applyNumberFormat="1" applyFont="1" applyFill="1" applyBorder="1" applyAlignment="1" applyProtection="1">
      <alignment horizontal="center" vertical="center" wrapText="1"/>
    </xf>
    <xf numFmtId="1" fontId="4" fillId="2" borderId="19" xfId="1" applyNumberFormat="1" applyFont="1" applyFill="1" applyBorder="1" applyAlignment="1" applyProtection="1">
      <alignment horizontal="center" vertical="center" wrapText="1" shrinkToFit="1"/>
    </xf>
    <xf numFmtId="4" fontId="21" fillId="0" borderId="3" xfId="1" applyNumberFormat="1" applyFont="1" applyFill="1" applyBorder="1" applyAlignment="1" applyProtection="1">
      <alignment horizontal="center" vertical="center" wrapText="1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3" fontId="21" fillId="0" borderId="3" xfId="1" applyNumberFormat="1" applyFont="1" applyFill="1" applyBorder="1" applyAlignment="1" applyProtection="1">
      <alignment horizontal="center" vertical="center" wrapText="1" shrinkToFit="1"/>
    </xf>
    <xf numFmtId="4" fontId="19" fillId="0" borderId="3" xfId="0" applyNumberFormat="1" applyFont="1" applyFill="1" applyBorder="1" applyAlignment="1">
      <alignment horizontal="right"/>
    </xf>
    <xf numFmtId="0" fontId="4" fillId="0" borderId="0" xfId="1" applyFont="1" applyFill="1" applyBorder="1" applyAlignment="1" applyProtection="1">
      <alignment horizontal="center" vertical="center"/>
    </xf>
    <xf numFmtId="1" fontId="4" fillId="2" borderId="21" xfId="1" applyNumberFormat="1" applyFont="1" applyFill="1" applyBorder="1" applyAlignment="1" applyProtection="1">
      <alignment horizontal="center" vertical="center" wrapText="1" shrinkToFit="1"/>
    </xf>
    <xf numFmtId="1" fontId="4" fillId="0" borderId="8" xfId="1" applyNumberFormat="1" applyFont="1" applyFill="1" applyBorder="1" applyAlignment="1" applyProtection="1">
      <alignment horizontal="center" vertical="center" wrapText="1" shrinkToFit="1"/>
    </xf>
    <xf numFmtId="0" fontId="6" fillId="0" borderId="6" xfId="1" applyFont="1" applyFill="1" applyBorder="1" applyProtection="1"/>
    <xf numFmtId="1" fontId="4" fillId="2" borderId="22" xfId="1" applyNumberFormat="1" applyFont="1" applyFill="1" applyBorder="1" applyAlignment="1" applyProtection="1">
      <alignment horizontal="center" vertical="center" wrapText="1" shrinkToFit="1"/>
    </xf>
    <xf numFmtId="0" fontId="2" fillId="0" borderId="0" xfId="1" applyFill="1" applyBorder="1" applyProtection="1"/>
    <xf numFmtId="0" fontId="3" fillId="0" borderId="0" xfId="0" applyFont="1" applyBorder="1" applyAlignment="1">
      <alignment horizontal="right" vertical="top" wrapText="1"/>
    </xf>
    <xf numFmtId="0" fontId="3" fillId="0" borderId="10" xfId="1" applyFont="1" applyFill="1" applyBorder="1" applyProtection="1"/>
    <xf numFmtId="0" fontId="3" fillId="0" borderId="12" xfId="1" applyFont="1" applyFill="1" applyBorder="1" applyProtection="1"/>
    <xf numFmtId="4" fontId="4" fillId="0" borderId="16" xfId="0" applyNumberFormat="1" applyFont="1" applyFill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4" fontId="5" fillId="2" borderId="11" xfId="1" applyNumberFormat="1" applyFont="1" applyFill="1" applyBorder="1" applyAlignment="1" applyProtection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/>
    </xf>
    <xf numFmtId="14" fontId="5" fillId="2" borderId="12" xfId="1" applyNumberFormat="1" applyFont="1" applyFill="1" applyBorder="1" applyAlignment="1" applyProtection="1">
      <alignment horizontal="center" vertical="center" wrapText="1" shrinkToFit="1"/>
    </xf>
    <xf numFmtId="0" fontId="6" fillId="0" borderId="16" xfId="1" applyFont="1" applyFill="1" applyBorder="1" applyProtection="1"/>
    <xf numFmtId="4" fontId="4" fillId="2" borderId="16" xfId="1" applyNumberFormat="1" applyFont="1" applyFill="1" applyBorder="1" applyAlignment="1" applyProtection="1">
      <alignment horizontal="right" vertical="center" wrapText="1"/>
    </xf>
    <xf numFmtId="4" fontId="4" fillId="0" borderId="11" xfId="0" applyNumberFormat="1" applyFont="1" applyFill="1" applyBorder="1" applyAlignment="1">
      <alignment horizontal="right" vertical="center"/>
    </xf>
    <xf numFmtId="4" fontId="4" fillId="2" borderId="20" xfId="1" applyNumberFormat="1" applyFont="1" applyFill="1" applyBorder="1" applyAlignment="1" applyProtection="1">
      <alignment horizontal="right" vertical="center" wrapText="1"/>
    </xf>
    <xf numFmtId="4" fontId="4" fillId="0" borderId="20" xfId="0" applyNumberFormat="1" applyFont="1" applyFill="1" applyBorder="1" applyAlignment="1">
      <alignment horizontal="right" vertical="center"/>
    </xf>
    <xf numFmtId="1" fontId="4" fillId="2" borderId="43" xfId="1" applyNumberFormat="1" applyFont="1" applyFill="1" applyBorder="1" applyAlignment="1" applyProtection="1">
      <alignment horizontal="center" vertical="center" wrapText="1" shrinkToFit="1"/>
    </xf>
    <xf numFmtId="1" fontId="4" fillId="2" borderId="3" xfId="1" applyNumberFormat="1" applyFont="1" applyFill="1" applyBorder="1" applyAlignment="1" applyProtection="1">
      <alignment horizontal="center" vertical="center" wrapText="1" shrinkToFit="1"/>
    </xf>
    <xf numFmtId="1" fontId="4" fillId="2" borderId="20" xfId="1" applyNumberFormat="1" applyFont="1" applyFill="1" applyBorder="1" applyAlignment="1" applyProtection="1">
      <alignment horizontal="center" vertical="center" wrapText="1" shrinkToFit="1"/>
    </xf>
    <xf numFmtId="0" fontId="16" fillId="0" borderId="17" xfId="0" applyFont="1" applyFill="1" applyBorder="1" applyAlignment="1">
      <alignment horizontal="right" vertical="center" wrapText="1"/>
    </xf>
    <xf numFmtId="1" fontId="15" fillId="2" borderId="45" xfId="1" applyNumberFormat="1" applyFont="1" applyFill="1" applyBorder="1" applyAlignment="1" applyProtection="1">
      <alignment horizontal="center" vertical="center" wrapText="1" shrinkToFit="1"/>
    </xf>
    <xf numFmtId="1" fontId="4" fillId="2" borderId="45" xfId="1" applyNumberFormat="1" applyFont="1" applyFill="1" applyBorder="1" applyAlignment="1" applyProtection="1">
      <alignment horizontal="center" vertical="center" wrapText="1" shrinkToFit="1"/>
    </xf>
    <xf numFmtId="0" fontId="4" fillId="0" borderId="20" xfId="0" applyFont="1" applyFill="1" applyBorder="1" applyAlignment="1">
      <alignment vertical="center" wrapText="1"/>
    </xf>
    <xf numFmtId="0" fontId="16" fillId="0" borderId="17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5" fillId="2" borderId="6" xfId="1" applyNumberFormat="1" applyFont="1" applyFill="1" applyBorder="1" applyAlignment="1" applyProtection="1">
      <alignment horizontal="center" vertical="center" wrapText="1" shrinkToFit="1"/>
    </xf>
    <xf numFmtId="4" fontId="4" fillId="0" borderId="6" xfId="0" applyNumberFormat="1" applyFont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 wrapText="1"/>
    </xf>
    <xf numFmtId="4" fontId="5" fillId="2" borderId="6" xfId="1" applyNumberFormat="1" applyFont="1" applyFill="1" applyBorder="1" applyAlignment="1" applyProtection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6" fillId="0" borderId="20" xfId="1" applyFont="1" applyFill="1" applyBorder="1" applyProtection="1"/>
    <xf numFmtId="4" fontId="16" fillId="0" borderId="6" xfId="0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 vertical="center" wrapText="1" shrinkToFit="1"/>
    </xf>
    <xf numFmtId="3" fontId="4" fillId="0" borderId="3" xfId="0" applyNumberFormat="1" applyFont="1" applyFill="1" applyBorder="1" applyAlignment="1" applyProtection="1">
      <alignment horizontal="center" vertical="center" wrapText="1" shrinkToFit="1"/>
    </xf>
    <xf numFmtId="0" fontId="4" fillId="0" borderId="3" xfId="0" applyFont="1" applyFill="1" applyBorder="1" applyAlignment="1" applyProtection="1">
      <alignment vertical="center" wrapText="1" shrinkToFit="1"/>
    </xf>
    <xf numFmtId="4" fontId="4" fillId="0" borderId="3" xfId="0" applyNumberFormat="1" applyFont="1" applyFill="1" applyBorder="1" applyAlignment="1" applyProtection="1">
      <alignment horizontal="center" vertical="center" wrapText="1" shrinkToFit="1"/>
    </xf>
    <xf numFmtId="4" fontId="4" fillId="0" borderId="3" xfId="0" applyNumberFormat="1" applyFont="1" applyFill="1" applyBorder="1" applyAlignment="1" applyProtection="1">
      <alignment horizontal="center" vertical="center" wrapText="1"/>
    </xf>
    <xf numFmtId="0" fontId="26" fillId="0" borderId="47" xfId="5" applyFont="1" applyBorder="1" applyProtection="1"/>
    <xf numFmtId="4" fontId="27" fillId="0" borderId="47" xfId="5" applyNumberFormat="1" applyFont="1" applyBorder="1" applyAlignment="1" applyProtection="1">
      <alignment horizontal="right" vertical="center" wrapText="1"/>
    </xf>
    <xf numFmtId="4" fontId="27" fillId="0" borderId="47" xfId="0" applyNumberFormat="1" applyFont="1" applyBorder="1" applyAlignment="1">
      <alignment horizontal="right" vertical="center"/>
    </xf>
    <xf numFmtId="4" fontId="16" fillId="0" borderId="11" xfId="0" applyNumberFormat="1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left" vertical="center" wrapText="1"/>
    </xf>
    <xf numFmtId="0" fontId="4" fillId="2" borderId="3" xfId="1" applyFont="1" applyFill="1" applyBorder="1" applyAlignment="1" applyProtection="1">
      <alignment horizontal="center" vertical="center" wrapText="1" shrinkToFit="1"/>
    </xf>
    <xf numFmtId="0" fontId="19" fillId="4" borderId="3" xfId="0" applyNumberFormat="1" applyFont="1" applyFill="1" applyBorder="1" applyAlignment="1">
      <alignment horizontal="center" vertical="center" wrapText="1" shrinkToFit="1"/>
    </xf>
    <xf numFmtId="0" fontId="4" fillId="0" borderId="3" xfId="1" applyFont="1" applyFill="1" applyBorder="1" applyAlignment="1" applyProtection="1">
      <alignment horizontal="center" vertical="center" wrapText="1" shrinkToFit="1"/>
    </xf>
    <xf numFmtId="3" fontId="4" fillId="0" borderId="3" xfId="4" applyNumberFormat="1" applyFont="1" applyFill="1" applyBorder="1" applyAlignment="1" applyProtection="1">
      <alignment horizontal="center" vertical="center" wrapText="1" shrinkToFit="1"/>
    </xf>
    <xf numFmtId="4" fontId="4" fillId="0" borderId="3" xfId="4" applyNumberFormat="1" applyFont="1" applyFill="1" applyBorder="1" applyAlignment="1" applyProtection="1">
      <alignment horizontal="center" vertical="center" wrapText="1" shrinkToFit="1"/>
    </xf>
    <xf numFmtId="0" fontId="28" fillId="0" borderId="3" xfId="0" applyFont="1" applyBorder="1"/>
    <xf numFmtId="0" fontId="4" fillId="2" borderId="46" xfId="1" applyFont="1" applyFill="1" applyBorder="1" applyAlignment="1" applyProtection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3" fontId="29" fillId="2" borderId="3" xfId="1" applyNumberFormat="1" applyFont="1" applyFill="1" applyBorder="1" applyAlignment="1" applyProtection="1">
      <alignment horizontal="center" vertical="center" wrapText="1"/>
    </xf>
    <xf numFmtId="3" fontId="27" fillId="0" borderId="3" xfId="5" applyNumberFormat="1" applyFont="1" applyBorder="1" applyAlignment="1" applyProtection="1">
      <alignment horizontal="center" vertical="center" wrapText="1" shrinkToFit="1"/>
    </xf>
    <xf numFmtId="3" fontId="27" fillId="0" borderId="3" xfId="0" applyNumberFormat="1" applyFont="1" applyBorder="1" applyAlignment="1" applyProtection="1">
      <alignment horizontal="center" vertical="center" wrapText="1" shrinkToFit="1"/>
    </xf>
    <xf numFmtId="4" fontId="27" fillId="0" borderId="3" xfId="5" applyNumberFormat="1" applyFont="1" applyBorder="1" applyAlignment="1" applyProtection="1">
      <alignment horizontal="center" vertical="center" wrapText="1" shrinkToFit="1"/>
    </xf>
    <xf numFmtId="14" fontId="4" fillId="2" borderId="7" xfId="1" applyNumberFormat="1" applyFont="1" applyFill="1" applyBorder="1" applyAlignment="1" applyProtection="1">
      <alignment horizontal="center" vertical="center" wrapText="1" shrinkToFit="1"/>
    </xf>
    <xf numFmtId="14" fontId="4" fillId="0" borderId="9" xfId="1" applyNumberFormat="1" applyFont="1" applyFill="1" applyBorder="1" applyAlignment="1" applyProtection="1">
      <alignment horizontal="center" vertical="center" wrapText="1" shrinkToFit="1"/>
    </xf>
    <xf numFmtId="1" fontId="4" fillId="2" borderId="47" xfId="1" applyNumberFormat="1" applyFont="1" applyFill="1" applyBorder="1" applyAlignment="1" applyProtection="1">
      <alignment horizontal="center" vertical="center" wrapText="1" shrinkToFit="1"/>
    </xf>
    <xf numFmtId="0" fontId="4" fillId="0" borderId="49" xfId="1" applyFont="1" applyFill="1" applyBorder="1" applyAlignment="1" applyProtection="1">
      <alignment horizontal="center" vertical="center" wrapText="1" shrinkToFit="1"/>
    </xf>
    <xf numFmtId="0" fontId="6" fillId="0" borderId="47" xfId="1" applyFont="1" applyFill="1" applyBorder="1" applyProtection="1"/>
    <xf numFmtId="4" fontId="4" fillId="2" borderId="47" xfId="1" applyNumberFormat="1" applyFont="1" applyFill="1" applyBorder="1" applyAlignment="1" applyProtection="1">
      <alignment horizontal="right" vertical="center" wrapText="1"/>
    </xf>
    <xf numFmtId="4" fontId="4" fillId="0" borderId="47" xfId="0" applyNumberFormat="1" applyFont="1" applyFill="1" applyBorder="1" applyAlignment="1">
      <alignment horizontal="right" vertical="center"/>
    </xf>
    <xf numFmtId="43" fontId="19" fillId="0" borderId="3" xfId="3" applyNumberFormat="1" applyFont="1" applyFill="1" applyBorder="1" applyAlignment="1">
      <alignment horizontal="center" vertical="center"/>
    </xf>
    <xf numFmtId="43" fontId="19" fillId="0" borderId="3" xfId="5" applyNumberFormat="1" applyFont="1" applyBorder="1" applyAlignment="1">
      <alignment horizontal="center" vertical="center"/>
    </xf>
    <xf numFmtId="166" fontId="16" fillId="0" borderId="6" xfId="0" applyNumberFormat="1" applyFont="1" applyFill="1" applyBorder="1" applyAlignment="1">
      <alignment horizontal="center" vertical="center" wrapText="1"/>
    </xf>
    <xf numFmtId="166" fontId="7" fillId="2" borderId="6" xfId="1" applyNumberFormat="1" applyFont="1" applyFill="1" applyBorder="1" applyAlignment="1" applyProtection="1">
      <alignment horizontal="center" vertical="center" wrapText="1" shrinkToFi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center" vertical="center" wrapText="1"/>
    </xf>
    <xf numFmtId="3" fontId="5" fillId="0" borderId="47" xfId="1" applyNumberFormat="1" applyFont="1" applyFill="1" applyBorder="1" applyAlignment="1" applyProtection="1">
      <alignment horizontal="center" vertical="center" wrapText="1" shrinkToFit="1"/>
    </xf>
    <xf numFmtId="4" fontId="4" fillId="0" borderId="47" xfId="0" applyNumberFormat="1" applyFont="1" applyFill="1" applyBorder="1" applyAlignment="1">
      <alignment horizontal="right" vertical="center" wrapText="1"/>
    </xf>
    <xf numFmtId="164" fontId="5" fillId="0" borderId="47" xfId="1" applyNumberFormat="1" applyFont="1" applyFill="1" applyBorder="1" applyAlignment="1" applyProtection="1">
      <alignment horizontal="center" vertical="center" wrapText="1"/>
    </xf>
    <xf numFmtId="4" fontId="5" fillId="0" borderId="47" xfId="1" applyNumberFormat="1" applyFont="1" applyFill="1" applyBorder="1" applyAlignment="1" applyProtection="1">
      <alignment horizontal="center" vertical="center" wrapText="1"/>
    </xf>
    <xf numFmtId="165" fontId="4" fillId="0" borderId="47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right" vertical="center" wrapText="1"/>
    </xf>
    <xf numFmtId="4" fontId="4" fillId="0" borderId="3" xfId="1" applyNumberFormat="1" applyFont="1" applyFill="1" applyBorder="1" applyAlignment="1" applyProtection="1">
      <alignment horizontal="right"/>
    </xf>
    <xf numFmtId="14" fontId="4" fillId="2" borderId="50" xfId="1" applyNumberFormat="1" applyFont="1" applyFill="1" applyBorder="1" applyAlignment="1" applyProtection="1">
      <alignment horizontal="center" vertical="center" wrapText="1" shrinkToFit="1"/>
    </xf>
    <xf numFmtId="0" fontId="4" fillId="0" borderId="47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right" vertical="center"/>
    </xf>
    <xf numFmtId="4" fontId="18" fillId="0" borderId="47" xfId="0" applyNumberFormat="1" applyFont="1" applyFill="1" applyBorder="1" applyAlignment="1">
      <alignment horizontal="right" vertical="center" wrapText="1" shrinkToFit="1"/>
    </xf>
    <xf numFmtId="0" fontId="4" fillId="0" borderId="47" xfId="0" applyFont="1" applyFill="1" applyBorder="1" applyAlignment="1" applyProtection="1">
      <alignment vertical="center" wrapText="1" shrinkToFit="1"/>
    </xf>
    <xf numFmtId="0" fontId="4" fillId="0" borderId="47" xfId="0" applyFont="1" applyFill="1" applyBorder="1" applyAlignment="1" applyProtection="1">
      <alignment horizontal="center" vertical="center" wrapText="1" shrinkToFit="1"/>
    </xf>
    <xf numFmtId="3" fontId="4" fillId="0" borderId="47" xfId="0" applyNumberFormat="1" applyFont="1" applyFill="1" applyBorder="1" applyAlignment="1" applyProtection="1">
      <alignment horizontal="center" vertical="center" wrapText="1" shrinkToFit="1"/>
    </xf>
    <xf numFmtId="4" fontId="4" fillId="0" borderId="51" xfId="0" applyNumberFormat="1" applyFont="1" applyFill="1" applyBorder="1" applyAlignment="1" applyProtection="1">
      <alignment horizontal="center" vertical="center" wrapText="1" shrinkToFit="1"/>
    </xf>
    <xf numFmtId="165" fontId="18" fillId="3" borderId="47" xfId="0" applyNumberFormat="1" applyFont="1" applyFill="1" applyBorder="1" applyAlignment="1">
      <alignment horizontal="right" vertical="center" wrapText="1" shrinkToFit="1"/>
    </xf>
    <xf numFmtId="4" fontId="16" fillId="0" borderId="4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right" wrapText="1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5" fontId="18" fillId="3" borderId="6" xfId="0" applyNumberFormat="1" applyFont="1" applyFill="1" applyBorder="1" applyAlignment="1">
      <alignment horizontal="right" vertical="center" wrapText="1" shrinkToFit="1"/>
    </xf>
    <xf numFmtId="4" fontId="16" fillId="0" borderId="6" xfId="0" applyNumberFormat="1" applyFont="1" applyBorder="1" applyAlignment="1">
      <alignment horizontal="center" vertical="center" wrapText="1"/>
    </xf>
    <xf numFmtId="4" fontId="4" fillId="0" borderId="47" xfId="0" applyNumberFormat="1" applyFont="1" applyFill="1" applyBorder="1" applyAlignment="1" applyProtection="1">
      <alignment horizontal="center" vertical="center" wrapText="1" shrinkToFit="1"/>
    </xf>
    <xf numFmtId="4" fontId="4" fillId="0" borderId="47" xfId="0" applyNumberFormat="1" applyFont="1" applyFill="1" applyBorder="1" applyAlignment="1" applyProtection="1">
      <alignment horizontal="center" vertical="center" wrapText="1"/>
    </xf>
    <xf numFmtId="4" fontId="4" fillId="0" borderId="47" xfId="1" applyNumberFormat="1" applyFont="1" applyFill="1" applyBorder="1" applyAlignment="1" applyProtection="1">
      <alignment horizontal="right"/>
    </xf>
    <xf numFmtId="165" fontId="18" fillId="3" borderId="48" xfId="0" applyNumberFormat="1" applyFont="1" applyFill="1" applyBorder="1" applyAlignment="1">
      <alignment horizontal="right" vertical="center" wrapText="1" shrinkToFit="1"/>
    </xf>
    <xf numFmtId="0" fontId="4" fillId="0" borderId="48" xfId="0" applyFont="1" applyFill="1" applyBorder="1" applyAlignment="1">
      <alignment horizontal="center" vertical="center"/>
    </xf>
    <xf numFmtId="4" fontId="16" fillId="0" borderId="48" xfId="0" applyNumberFormat="1" applyFont="1" applyBorder="1" applyAlignment="1">
      <alignment horizontal="center" vertical="center" wrapText="1"/>
    </xf>
    <xf numFmtId="14" fontId="4" fillId="2" borderId="48" xfId="1" applyNumberFormat="1" applyFont="1" applyFill="1" applyBorder="1" applyAlignment="1" applyProtection="1">
      <alignment horizontal="center" vertical="center" wrapText="1" shrinkToFit="1"/>
    </xf>
    <xf numFmtId="4" fontId="18" fillId="3" borderId="6" xfId="0" applyNumberFormat="1" applyFont="1" applyFill="1" applyBorder="1" applyAlignment="1">
      <alignment horizontal="right" vertical="center" wrapText="1" shrinkToFit="1"/>
    </xf>
    <xf numFmtId="4" fontId="4" fillId="0" borderId="47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 applyProtection="1">
      <alignment horizontal="center"/>
    </xf>
    <xf numFmtId="0" fontId="6" fillId="0" borderId="47" xfId="1" applyFont="1" applyFill="1" applyBorder="1" applyAlignment="1" applyProtection="1">
      <alignment horizontal="center"/>
    </xf>
    <xf numFmtId="4" fontId="16" fillId="0" borderId="6" xfId="0" applyNumberFormat="1" applyFont="1" applyBorder="1" applyAlignment="1">
      <alignment horizontal="right" vertical="center" wrapText="1"/>
    </xf>
    <xf numFmtId="1" fontId="4" fillId="2" borderId="5" xfId="1" applyNumberFormat="1" applyFont="1" applyFill="1" applyBorder="1" applyAlignment="1" applyProtection="1">
      <alignment horizontal="center" vertical="center" wrapText="1" shrinkToFit="1"/>
    </xf>
    <xf numFmtId="1" fontId="4" fillId="0" borderId="48" xfId="1" applyNumberFormat="1" applyFont="1" applyFill="1" applyBorder="1" applyAlignment="1" applyProtection="1">
      <alignment horizontal="center" vertical="center" wrapText="1" shrinkToFit="1"/>
    </xf>
    <xf numFmtId="0" fontId="4" fillId="0" borderId="48" xfId="0" applyFont="1" applyFill="1" applyBorder="1" applyAlignment="1">
      <alignment vertical="center" wrapText="1"/>
    </xf>
    <xf numFmtId="0" fontId="19" fillId="0" borderId="48" xfId="0" applyFont="1" applyFill="1" applyBorder="1" applyAlignment="1">
      <alignment horizontal="center" vertical="center"/>
    </xf>
    <xf numFmtId="0" fontId="4" fillId="0" borderId="48" xfId="0" applyFont="1" applyFill="1" applyBorder="1" applyAlignment="1" applyProtection="1">
      <alignment horizontal="center" vertical="center" wrapText="1" shrinkToFit="1"/>
    </xf>
    <xf numFmtId="3" fontId="21" fillId="0" borderId="48" xfId="1" applyNumberFormat="1" applyFont="1" applyFill="1" applyBorder="1" applyAlignment="1" applyProtection="1">
      <alignment horizontal="center" vertical="center" wrapText="1" shrinkToFit="1"/>
    </xf>
    <xf numFmtId="4" fontId="19" fillId="0" borderId="48" xfId="0" applyNumberFormat="1" applyFont="1" applyFill="1" applyBorder="1" applyAlignment="1">
      <alignment horizontal="right"/>
    </xf>
    <xf numFmtId="165" fontId="19" fillId="0" borderId="48" xfId="0" applyNumberFormat="1" applyFont="1" applyFill="1" applyBorder="1" applyAlignment="1">
      <alignment horizontal="right" vertical="center" wrapText="1" shrinkToFit="1"/>
    </xf>
    <xf numFmtId="4" fontId="19" fillId="0" borderId="48" xfId="0" applyNumberFormat="1" applyFont="1" applyFill="1" applyBorder="1" applyAlignment="1">
      <alignment horizontal="right" vertical="center"/>
    </xf>
    <xf numFmtId="164" fontId="21" fillId="0" borderId="48" xfId="1" applyNumberFormat="1" applyFont="1" applyFill="1" applyBorder="1" applyAlignment="1" applyProtection="1">
      <alignment horizontal="center" vertical="center" wrapText="1"/>
    </xf>
    <xf numFmtId="4" fontId="21" fillId="0" borderId="48" xfId="1" applyNumberFormat="1" applyFont="1" applyFill="1" applyBorder="1" applyAlignment="1" applyProtection="1">
      <alignment horizontal="center" vertical="center" wrapText="1"/>
    </xf>
    <xf numFmtId="14" fontId="4" fillId="0" borderId="48" xfId="1" applyNumberFormat="1" applyFont="1" applyFill="1" applyBorder="1" applyAlignment="1" applyProtection="1">
      <alignment horizontal="center" vertical="center" wrapText="1" shrinkToFit="1"/>
    </xf>
    <xf numFmtId="4" fontId="16" fillId="0" borderId="11" xfId="0" applyNumberFormat="1" applyFont="1" applyBorder="1" applyAlignment="1">
      <alignment horizontal="center" vertical="center"/>
    </xf>
    <xf numFmtId="14" fontId="4" fillId="2" borderId="12" xfId="1" applyNumberFormat="1" applyFont="1" applyFill="1" applyBorder="1" applyAlignment="1" applyProtection="1">
      <alignment horizontal="center" vertical="center" wrapText="1" shrinkToFit="1"/>
    </xf>
    <xf numFmtId="0" fontId="16" fillId="0" borderId="6" xfId="0" applyFont="1" applyBorder="1" applyAlignment="1">
      <alignment horizontal="right" vertical="center" wrapText="1"/>
    </xf>
    <xf numFmtId="4" fontId="16" fillId="0" borderId="6" xfId="0" applyNumberFormat="1" applyFont="1" applyFill="1" applyBorder="1" applyAlignment="1">
      <alignment horizontal="right" vertical="center"/>
    </xf>
    <xf numFmtId="0" fontId="28" fillId="0" borderId="48" xfId="0" applyFont="1" applyFill="1" applyBorder="1" applyAlignment="1">
      <alignment horizontal="left" vertical="center" wrapText="1"/>
    </xf>
    <xf numFmtId="0" fontId="4" fillId="2" borderId="48" xfId="1" applyFont="1" applyFill="1" applyBorder="1" applyAlignment="1" applyProtection="1">
      <alignment horizontal="center" vertical="center" wrapText="1" shrinkToFit="1"/>
    </xf>
    <xf numFmtId="3" fontId="4" fillId="0" borderId="48" xfId="0" applyNumberFormat="1" applyFont="1" applyFill="1" applyBorder="1" applyAlignment="1" applyProtection="1">
      <alignment horizontal="center" vertical="center" wrapText="1" shrinkToFit="1"/>
    </xf>
    <xf numFmtId="0" fontId="19" fillId="4" borderId="48" xfId="0" applyNumberFormat="1" applyFont="1" applyFill="1" applyBorder="1" applyAlignment="1">
      <alignment horizontal="center" vertical="center" wrapText="1" shrinkToFit="1"/>
    </xf>
    <xf numFmtId="4" fontId="4" fillId="0" borderId="48" xfId="0" applyNumberFormat="1" applyFont="1" applyFill="1" applyBorder="1" applyAlignment="1" applyProtection="1">
      <alignment horizontal="center" vertical="center" wrapText="1" shrinkToFit="1"/>
    </xf>
    <xf numFmtId="4" fontId="19" fillId="0" borderId="48" xfId="3" applyNumberFormat="1" applyFont="1" applyFill="1" applyBorder="1" applyAlignment="1">
      <alignment horizontal="center" vertical="center"/>
    </xf>
    <xf numFmtId="0" fontId="6" fillId="0" borderId="48" xfId="1" applyFont="1" applyFill="1" applyBorder="1" applyProtection="1"/>
    <xf numFmtId="4" fontId="4" fillId="2" borderId="48" xfId="1" applyNumberFormat="1" applyFont="1" applyFill="1" applyBorder="1" applyAlignment="1" applyProtection="1">
      <alignment horizontal="right" vertical="center" wrapText="1"/>
    </xf>
    <xf numFmtId="4" fontId="4" fillId="0" borderId="48" xfId="0" applyNumberFormat="1" applyFont="1" applyFill="1" applyBorder="1" applyAlignment="1">
      <alignment horizontal="right" vertical="center"/>
    </xf>
    <xf numFmtId="4" fontId="19" fillId="0" borderId="3" xfId="3" applyNumberFormat="1" applyFont="1" applyFill="1" applyBorder="1" applyAlignment="1">
      <alignment horizontal="center" vertical="center"/>
    </xf>
    <xf numFmtId="14" fontId="4" fillId="2" borderId="3" xfId="1" applyNumberFormat="1" applyFont="1" applyFill="1" applyBorder="1" applyAlignment="1" applyProtection="1">
      <alignment horizontal="center" vertical="center" wrapText="1" shrinkToFit="1"/>
    </xf>
    <xf numFmtId="0" fontId="5" fillId="2" borderId="26" xfId="1" applyFont="1" applyFill="1" applyBorder="1" applyAlignment="1" applyProtection="1">
      <alignment horizontal="center" vertical="center" textRotation="90"/>
    </xf>
    <xf numFmtId="0" fontId="5" fillId="2" borderId="27" xfId="1" applyFont="1" applyFill="1" applyBorder="1" applyAlignment="1" applyProtection="1">
      <alignment horizontal="center" vertical="center" textRotation="90"/>
    </xf>
    <xf numFmtId="0" fontId="5" fillId="2" borderId="28" xfId="1" applyFont="1" applyFill="1" applyBorder="1" applyAlignment="1" applyProtection="1">
      <alignment horizontal="center" vertical="center" textRotation="90"/>
    </xf>
    <xf numFmtId="1" fontId="5" fillId="2" borderId="26" xfId="1" applyNumberFormat="1" applyFont="1" applyFill="1" applyBorder="1" applyAlignment="1" applyProtection="1">
      <alignment horizontal="center" vertical="center" textRotation="90"/>
    </xf>
    <xf numFmtId="1" fontId="5" fillId="2" borderId="27" xfId="1" applyNumberFormat="1" applyFont="1" applyFill="1" applyBorder="1" applyAlignment="1" applyProtection="1">
      <alignment horizontal="center" vertical="center" textRotation="90"/>
    </xf>
    <xf numFmtId="1" fontId="5" fillId="2" borderId="28" xfId="1" applyNumberFormat="1" applyFont="1" applyFill="1" applyBorder="1" applyAlignment="1" applyProtection="1">
      <alignment horizontal="center" vertical="center" textRotation="90"/>
    </xf>
    <xf numFmtId="0" fontId="16" fillId="2" borderId="14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6" fillId="2" borderId="52" xfId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2" borderId="33" xfId="1" applyFont="1" applyFill="1" applyBorder="1" applyAlignment="1" applyProtection="1">
      <alignment horizontal="center" vertical="center" textRotation="90" wrapText="1"/>
    </xf>
    <xf numFmtId="0" fontId="5" fillId="2" borderId="34" xfId="1" applyFont="1" applyFill="1" applyBorder="1" applyAlignment="1" applyProtection="1">
      <alignment horizontal="center" vertical="center" textRotation="90" wrapText="1"/>
    </xf>
    <xf numFmtId="0" fontId="5" fillId="2" borderId="35" xfId="1" applyFont="1" applyFill="1" applyBorder="1" applyAlignment="1" applyProtection="1">
      <alignment horizontal="center" vertical="center" textRotation="90" wrapText="1"/>
    </xf>
    <xf numFmtId="4" fontId="5" fillId="2" borderId="2" xfId="1" applyNumberFormat="1" applyFont="1" applyFill="1" applyBorder="1" applyAlignment="1" applyProtection="1">
      <alignment horizontal="center" vertical="center" textRotation="90" wrapText="1"/>
    </xf>
    <xf numFmtId="4" fontId="5" fillId="2" borderId="29" xfId="1" applyNumberFormat="1" applyFont="1" applyFill="1" applyBorder="1" applyAlignment="1" applyProtection="1">
      <alignment horizontal="center" vertical="center" textRotation="90" wrapText="1"/>
    </xf>
    <xf numFmtId="1" fontId="5" fillId="2" borderId="36" xfId="1" applyNumberFormat="1" applyFont="1" applyFill="1" applyBorder="1" applyAlignment="1" applyProtection="1">
      <alignment horizontal="center" vertical="center"/>
    </xf>
    <xf numFmtId="4" fontId="5" fillId="2" borderId="30" xfId="1" applyNumberFormat="1" applyFont="1" applyFill="1" applyBorder="1" applyAlignment="1" applyProtection="1">
      <alignment horizontal="center" vertical="center" wrapText="1"/>
    </xf>
    <xf numFmtId="4" fontId="5" fillId="2" borderId="32" xfId="1" applyNumberFormat="1" applyFont="1" applyFill="1" applyBorder="1" applyAlignment="1" applyProtection="1">
      <alignment horizontal="center" vertical="center" wrapText="1"/>
    </xf>
    <xf numFmtId="4" fontId="5" fillId="2" borderId="26" xfId="1" applyNumberFormat="1" applyFont="1" applyFill="1" applyBorder="1" applyAlignment="1" applyProtection="1">
      <alignment horizontal="center" vertical="center" textRotation="90" wrapText="1"/>
    </xf>
    <xf numFmtId="4" fontId="5" fillId="2" borderId="27" xfId="1" applyNumberFormat="1" applyFont="1" applyFill="1" applyBorder="1" applyAlignment="1" applyProtection="1">
      <alignment horizontal="center" vertical="center" textRotation="90" wrapText="1"/>
    </xf>
    <xf numFmtId="1" fontId="5" fillId="2" borderId="37" xfId="1" applyNumberFormat="1" applyFont="1" applyFill="1" applyBorder="1" applyAlignment="1" applyProtection="1">
      <alignment horizontal="center" vertical="center"/>
    </xf>
    <xf numFmtId="1" fontId="5" fillId="2" borderId="38" xfId="1" applyNumberFormat="1" applyFont="1" applyFill="1" applyBorder="1" applyAlignment="1" applyProtection="1">
      <alignment horizontal="center" vertical="center"/>
    </xf>
    <xf numFmtId="1" fontId="5" fillId="2" borderId="39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right" vertical="top" wrapText="1"/>
    </xf>
    <xf numFmtId="0" fontId="22" fillId="0" borderId="0" xfId="0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4" fillId="2" borderId="23" xfId="1" applyFont="1" applyFill="1" applyBorder="1" applyAlignment="1" applyProtection="1">
      <alignment horizontal="center" vertical="center" wrapText="1"/>
    </xf>
    <xf numFmtId="0" fontId="4" fillId="2" borderId="24" xfId="1" applyFont="1" applyFill="1" applyBorder="1" applyAlignment="1" applyProtection="1">
      <alignment horizontal="center" vertical="center" wrapText="1"/>
    </xf>
    <xf numFmtId="0" fontId="4" fillId="2" borderId="25" xfId="1" applyFont="1" applyFill="1" applyBorder="1" applyAlignment="1" applyProtection="1">
      <alignment horizontal="center" vertical="center" wrapText="1"/>
    </xf>
    <xf numFmtId="0" fontId="7" fillId="2" borderId="44" xfId="1" applyFont="1" applyFill="1" applyBorder="1" applyAlignment="1" applyProtection="1">
      <alignment horizontal="right" vertical="center"/>
    </xf>
    <xf numFmtId="0" fontId="7" fillId="2" borderId="6" xfId="1" applyFont="1" applyFill="1" applyBorder="1" applyAlignment="1" applyProtection="1">
      <alignment horizontal="right" vertical="center"/>
    </xf>
    <xf numFmtId="0" fontId="7" fillId="2" borderId="7" xfId="1" applyFont="1" applyFill="1" applyBorder="1" applyAlignment="1" applyProtection="1">
      <alignment horizontal="right" vertical="center"/>
    </xf>
    <xf numFmtId="0" fontId="4" fillId="2" borderId="26" xfId="1" applyFont="1" applyFill="1" applyBorder="1" applyAlignment="1" applyProtection="1">
      <alignment horizontal="center" vertical="center" wrapText="1"/>
    </xf>
    <xf numFmtId="0" fontId="4" fillId="2" borderId="27" xfId="1" applyFont="1" applyFill="1" applyBorder="1" applyAlignment="1" applyProtection="1">
      <alignment horizontal="center" vertical="center" wrapText="1"/>
    </xf>
    <xf numFmtId="0" fontId="4" fillId="2" borderId="28" xfId="1" applyFont="1" applyFill="1" applyBorder="1" applyAlignment="1" applyProtection="1">
      <alignment horizontal="center" vertical="center" wrapText="1"/>
    </xf>
    <xf numFmtId="3" fontId="5" fillId="2" borderId="2" xfId="1" applyNumberFormat="1" applyFont="1" applyFill="1" applyBorder="1" applyAlignment="1" applyProtection="1">
      <alignment horizontal="center" vertical="center" textRotation="90"/>
    </xf>
    <xf numFmtId="3" fontId="5" fillId="2" borderId="29" xfId="1" applyNumberFormat="1" applyFont="1" applyFill="1" applyBorder="1" applyAlignment="1" applyProtection="1">
      <alignment horizontal="center" vertical="center" textRotation="90"/>
    </xf>
    <xf numFmtId="4" fontId="5" fillId="2" borderId="40" xfId="1" applyNumberFormat="1" applyFont="1" applyFill="1" applyBorder="1" applyAlignment="1" applyProtection="1">
      <alignment horizontal="center" vertical="center" wrapText="1"/>
    </xf>
    <xf numFmtId="4" fontId="5" fillId="2" borderId="41" xfId="1" applyNumberFormat="1" applyFont="1" applyFill="1" applyBorder="1" applyAlignment="1" applyProtection="1">
      <alignment horizontal="center" vertical="center" wrapText="1"/>
    </xf>
    <xf numFmtId="4" fontId="5" fillId="2" borderId="42" xfId="1" applyNumberFormat="1" applyFont="1" applyFill="1" applyBorder="1" applyAlignment="1" applyProtection="1">
      <alignment horizontal="center" vertical="center" wrapText="1"/>
    </xf>
    <xf numFmtId="4" fontId="5" fillId="2" borderId="31" xfId="1" applyNumberFormat="1" applyFont="1" applyFill="1" applyBorder="1" applyAlignment="1" applyProtection="1">
      <alignment horizontal="center" vertical="center" wrapText="1"/>
    </xf>
    <xf numFmtId="3" fontId="5" fillId="2" borderId="26" xfId="1" applyNumberFormat="1" applyFont="1" applyFill="1" applyBorder="1" applyAlignment="1" applyProtection="1">
      <alignment horizontal="center" vertical="center" textRotation="90" wrapText="1"/>
    </xf>
    <xf numFmtId="3" fontId="5" fillId="2" borderId="27" xfId="1" applyNumberFormat="1" applyFont="1" applyFill="1" applyBorder="1" applyAlignment="1" applyProtection="1">
      <alignment horizontal="center" vertical="center" textRotation="90" wrapText="1"/>
    </xf>
    <xf numFmtId="3" fontId="5" fillId="2" borderId="28" xfId="1" applyNumberFormat="1" applyFont="1" applyFill="1" applyBorder="1" applyAlignment="1" applyProtection="1">
      <alignment horizontal="center" vertical="center" textRotation="90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5" fillId="2" borderId="29" xfId="1" applyNumberFormat="1" applyFont="1" applyFill="1" applyBorder="1" applyAlignment="1" applyProtection="1">
      <alignment horizontal="center" vertical="center" textRotation="90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Пояснение" xfId="5" builtinId="53"/>
  </cellStyles>
  <dxfs count="2"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8"/>
  <sheetViews>
    <sheetView tabSelected="1" showRuler="0" view="pageBreakPreview" zoomScaleNormal="40" zoomScaleSheetLayoutView="55" zoomScalePageLayoutView="85" workbookViewId="0"/>
  </sheetViews>
  <sheetFormatPr defaultColWidth="75.140625" defaultRowHeight="12.75" customHeight="1" x14ac:dyDescent="0.25"/>
  <cols>
    <col min="1" max="1" width="8.85546875" style="11" customWidth="1"/>
    <col min="2" max="2" width="75.140625" style="12"/>
    <col min="3" max="3" width="12.42578125" style="13" customWidth="1"/>
    <col min="4" max="4" width="20.5703125" style="14" customWidth="1"/>
    <col min="5" max="6" width="9.28515625" style="15" customWidth="1"/>
    <col min="7" max="7" width="13.140625" style="16" customWidth="1"/>
    <col min="8" max="8" width="13.28515625" style="16" customWidth="1"/>
    <col min="9" max="9" width="13.7109375" style="16" customWidth="1"/>
    <col min="10" max="10" width="9.28515625" style="16" customWidth="1"/>
    <col min="11" max="13" width="21" style="17" customWidth="1"/>
    <col min="14" max="14" width="13.140625" style="16" customWidth="1"/>
    <col min="15" max="15" width="28.140625" style="17" customWidth="1"/>
    <col min="16" max="16" width="22.5703125" style="17" customWidth="1"/>
    <col min="17" max="17" width="23.5703125" style="17" customWidth="1"/>
    <col min="18" max="18" width="21.7109375" style="17" customWidth="1"/>
    <col min="19" max="19" width="25" style="17" customWidth="1"/>
    <col min="20" max="20" width="14.28515625" style="11" customWidth="1"/>
    <col min="21" max="21" width="15.42578125" style="11" customWidth="1"/>
    <col min="22" max="254" width="9.140625" style="18" customWidth="1"/>
    <col min="255" max="255" width="8.85546875" style="18" customWidth="1"/>
    <col min="256" max="16384" width="75.140625" style="18"/>
  </cols>
  <sheetData>
    <row r="1" spans="1:21" ht="78" customHeight="1" x14ac:dyDescent="0.25">
      <c r="L1" s="67"/>
      <c r="M1" s="68"/>
      <c r="N1" s="68"/>
      <c r="O1" s="68"/>
      <c r="P1" s="68"/>
      <c r="Q1" s="68"/>
      <c r="R1" s="226" t="s">
        <v>38</v>
      </c>
      <c r="S1" s="227"/>
      <c r="T1" s="227"/>
    </row>
    <row r="2" spans="1:21" ht="12.75" customHeight="1" thickBot="1" x14ac:dyDescent="0.3"/>
    <row r="3" spans="1:21" s="1" customFormat="1" ht="25.5" customHeight="1" thickBot="1" x14ac:dyDescent="0.3">
      <c r="A3" s="69"/>
      <c r="B3" s="251" t="s">
        <v>34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3"/>
      <c r="T3" s="70"/>
    </row>
    <row r="4" spans="1:21" s="3" customFormat="1" ht="40.5" customHeight="1" x14ac:dyDescent="0.3">
      <c r="A4" s="230" t="s">
        <v>0</v>
      </c>
      <c r="B4" s="236" t="s">
        <v>1</v>
      </c>
      <c r="C4" s="245" t="s">
        <v>2</v>
      </c>
      <c r="D4" s="199" t="s">
        <v>3</v>
      </c>
      <c r="E4" s="202" t="s">
        <v>4</v>
      </c>
      <c r="F4" s="202" t="s">
        <v>5</v>
      </c>
      <c r="G4" s="218" t="s">
        <v>6</v>
      </c>
      <c r="H4" s="218"/>
      <c r="I4" s="218"/>
      <c r="J4" s="218"/>
      <c r="K4" s="221" t="s">
        <v>7</v>
      </c>
      <c r="L4" s="219" t="s">
        <v>8</v>
      </c>
      <c r="M4" s="220"/>
      <c r="N4" s="245" t="s">
        <v>9</v>
      </c>
      <c r="O4" s="219" t="s">
        <v>10</v>
      </c>
      <c r="P4" s="244"/>
      <c r="Q4" s="244"/>
      <c r="R4" s="244"/>
      <c r="S4" s="220"/>
      <c r="T4" s="213" t="s">
        <v>11</v>
      </c>
      <c r="U4" s="2"/>
    </row>
    <row r="5" spans="1:21" s="3" customFormat="1" ht="18.75" x14ac:dyDescent="0.3">
      <c r="A5" s="231"/>
      <c r="B5" s="237"/>
      <c r="C5" s="246"/>
      <c r="D5" s="200"/>
      <c r="E5" s="203"/>
      <c r="F5" s="203"/>
      <c r="G5" s="239" t="s">
        <v>12</v>
      </c>
      <c r="H5" s="223" t="s">
        <v>13</v>
      </c>
      <c r="I5" s="224"/>
      <c r="J5" s="225"/>
      <c r="K5" s="222"/>
      <c r="L5" s="216" t="s">
        <v>14</v>
      </c>
      <c r="M5" s="216" t="s">
        <v>15</v>
      </c>
      <c r="N5" s="246"/>
      <c r="O5" s="216" t="s">
        <v>14</v>
      </c>
      <c r="P5" s="241" t="s">
        <v>13</v>
      </c>
      <c r="Q5" s="242"/>
      <c r="R5" s="242"/>
      <c r="S5" s="243"/>
      <c r="T5" s="214"/>
      <c r="U5" s="2"/>
    </row>
    <row r="6" spans="1:21" s="3" customFormat="1" ht="174.75" customHeight="1" x14ac:dyDescent="0.3">
      <c r="A6" s="231"/>
      <c r="B6" s="237"/>
      <c r="C6" s="246"/>
      <c r="D6" s="200"/>
      <c r="E6" s="203"/>
      <c r="F6" s="203"/>
      <c r="G6" s="240"/>
      <c r="H6" s="4" t="s">
        <v>16</v>
      </c>
      <c r="I6" s="4" t="s">
        <v>17</v>
      </c>
      <c r="J6" s="4" t="s">
        <v>18</v>
      </c>
      <c r="K6" s="217"/>
      <c r="L6" s="217"/>
      <c r="M6" s="217"/>
      <c r="N6" s="250"/>
      <c r="O6" s="217"/>
      <c r="P6" s="5" t="s">
        <v>19</v>
      </c>
      <c r="Q6" s="5" t="s">
        <v>20</v>
      </c>
      <c r="R6" s="6" t="s">
        <v>21</v>
      </c>
      <c r="S6" s="6" t="s">
        <v>22</v>
      </c>
      <c r="T6" s="214"/>
      <c r="U6" s="2"/>
    </row>
    <row r="7" spans="1:21" s="3" customFormat="1" ht="39" customHeight="1" thickBot="1" x14ac:dyDescent="0.35">
      <c r="A7" s="232"/>
      <c r="B7" s="238"/>
      <c r="C7" s="247"/>
      <c r="D7" s="201"/>
      <c r="E7" s="204"/>
      <c r="F7" s="204"/>
      <c r="G7" s="22" t="s">
        <v>23</v>
      </c>
      <c r="H7" s="22" t="s">
        <v>23</v>
      </c>
      <c r="I7" s="22" t="s">
        <v>23</v>
      </c>
      <c r="J7" s="22" t="s">
        <v>23</v>
      </c>
      <c r="K7" s="23" t="s">
        <v>24</v>
      </c>
      <c r="L7" s="23" t="s">
        <v>24</v>
      </c>
      <c r="M7" s="23" t="s">
        <v>24</v>
      </c>
      <c r="N7" s="24" t="s">
        <v>25</v>
      </c>
      <c r="O7" s="23" t="s">
        <v>26</v>
      </c>
      <c r="P7" s="23" t="s">
        <v>26</v>
      </c>
      <c r="Q7" s="23" t="s">
        <v>26</v>
      </c>
      <c r="R7" s="23" t="s">
        <v>26</v>
      </c>
      <c r="S7" s="23" t="s">
        <v>26</v>
      </c>
      <c r="T7" s="215"/>
      <c r="U7" s="2"/>
    </row>
    <row r="8" spans="1:21" s="3" customFormat="1" ht="19.5" thickBot="1" x14ac:dyDescent="0.35">
      <c r="A8" s="2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26">
        <v>19</v>
      </c>
      <c r="T8" s="27">
        <v>22</v>
      </c>
      <c r="U8" s="2"/>
    </row>
    <row r="9" spans="1:21" s="10" customFormat="1" ht="33" customHeight="1" thickBot="1" x14ac:dyDescent="0.4">
      <c r="A9" s="45"/>
      <c r="B9" s="205" t="s">
        <v>37</v>
      </c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43"/>
      <c r="N9" s="42"/>
      <c r="O9" s="43"/>
      <c r="P9" s="43"/>
      <c r="Q9" s="43"/>
      <c r="R9" s="43"/>
      <c r="S9" s="43"/>
      <c r="T9" s="46"/>
      <c r="U9" s="9"/>
    </row>
    <row r="10" spans="1:21" s="3" customFormat="1" ht="19.5" thickBot="1" x14ac:dyDescent="0.35">
      <c r="A10" s="84">
        <v>1</v>
      </c>
      <c r="B10" s="105" t="s">
        <v>47</v>
      </c>
      <c r="C10" s="103">
        <v>1980</v>
      </c>
      <c r="D10" s="103" t="s">
        <v>31</v>
      </c>
      <c r="E10" s="103">
        <v>12</v>
      </c>
      <c r="F10" s="103">
        <v>1</v>
      </c>
      <c r="G10" s="104">
        <v>78</v>
      </c>
      <c r="H10" s="32">
        <v>9</v>
      </c>
      <c r="I10" s="104">
        <v>69</v>
      </c>
      <c r="J10" s="104"/>
      <c r="K10" s="104">
        <v>3737.1</v>
      </c>
      <c r="L10" s="106">
        <v>3737.1</v>
      </c>
      <c r="M10" s="106">
        <v>3182.8</v>
      </c>
      <c r="N10" s="104">
        <v>176</v>
      </c>
      <c r="O10" s="107">
        <v>1124143.44</v>
      </c>
      <c r="P10" s="144"/>
      <c r="Q10" s="144"/>
      <c r="R10" s="38"/>
      <c r="S10" s="107">
        <v>1124143.44</v>
      </c>
      <c r="T10" s="145">
        <v>43100</v>
      </c>
      <c r="U10" s="2"/>
    </row>
    <row r="11" spans="1:21" s="3" customFormat="1" ht="19.5" thickBot="1" x14ac:dyDescent="0.35">
      <c r="A11" s="84">
        <v>2</v>
      </c>
      <c r="B11" s="105" t="s">
        <v>48</v>
      </c>
      <c r="C11" s="103">
        <v>1982</v>
      </c>
      <c r="D11" s="103" t="s">
        <v>31</v>
      </c>
      <c r="E11" s="103">
        <v>12</v>
      </c>
      <c r="F11" s="103">
        <v>1</v>
      </c>
      <c r="G11" s="104">
        <v>79</v>
      </c>
      <c r="H11" s="32">
        <v>6</v>
      </c>
      <c r="I11" s="104">
        <v>73</v>
      </c>
      <c r="J11" s="104"/>
      <c r="K11" s="104">
        <v>3691.8</v>
      </c>
      <c r="L11" s="106">
        <v>3691.8</v>
      </c>
      <c r="M11" s="106">
        <v>3181.4</v>
      </c>
      <c r="N11" s="104">
        <v>169</v>
      </c>
      <c r="O11" s="107">
        <v>1124143.44</v>
      </c>
      <c r="P11" s="144"/>
      <c r="Q11" s="144"/>
      <c r="R11" s="38"/>
      <c r="S11" s="107">
        <v>1124143.44</v>
      </c>
      <c r="T11" s="145">
        <v>43100</v>
      </c>
      <c r="U11" s="2"/>
    </row>
    <row r="12" spans="1:21" s="3" customFormat="1" ht="19.5" thickBot="1" x14ac:dyDescent="0.35">
      <c r="A12" s="84">
        <v>3</v>
      </c>
      <c r="B12" s="105" t="s">
        <v>49</v>
      </c>
      <c r="C12" s="103">
        <v>1985</v>
      </c>
      <c r="D12" s="103" t="s">
        <v>31</v>
      </c>
      <c r="E12" s="103">
        <v>12</v>
      </c>
      <c r="F12" s="103">
        <v>1</v>
      </c>
      <c r="G12" s="104">
        <v>81</v>
      </c>
      <c r="H12" s="32">
        <v>5</v>
      </c>
      <c r="I12" s="104">
        <v>76</v>
      </c>
      <c r="J12" s="104"/>
      <c r="K12" s="104">
        <v>3851.8</v>
      </c>
      <c r="L12" s="106">
        <v>3851.8</v>
      </c>
      <c r="M12" s="106">
        <v>3398.3</v>
      </c>
      <c r="N12" s="104">
        <v>188</v>
      </c>
      <c r="O12" s="107">
        <v>1124143.44</v>
      </c>
      <c r="P12" s="144"/>
      <c r="Q12" s="144"/>
      <c r="R12" s="38"/>
      <c r="S12" s="107">
        <v>1124143.44</v>
      </c>
      <c r="T12" s="145">
        <v>43100</v>
      </c>
      <c r="U12" s="2"/>
    </row>
    <row r="13" spans="1:21" s="3" customFormat="1" ht="19.5" thickBot="1" x14ac:dyDescent="0.35">
      <c r="A13" s="84">
        <v>4</v>
      </c>
      <c r="B13" s="149" t="s">
        <v>50</v>
      </c>
      <c r="C13" s="150">
        <v>1986</v>
      </c>
      <c r="D13" s="150" t="s">
        <v>31</v>
      </c>
      <c r="E13" s="150">
        <v>12</v>
      </c>
      <c r="F13" s="150">
        <v>1</v>
      </c>
      <c r="G13" s="151">
        <v>83</v>
      </c>
      <c r="H13" s="129">
        <v>0</v>
      </c>
      <c r="I13" s="151">
        <v>83</v>
      </c>
      <c r="J13" s="151"/>
      <c r="K13" s="151">
        <v>3893.6</v>
      </c>
      <c r="L13" s="160">
        <v>3894.6</v>
      </c>
      <c r="M13" s="160">
        <v>3893.6</v>
      </c>
      <c r="N13" s="151">
        <v>172</v>
      </c>
      <c r="O13" s="161">
        <v>1124143.44</v>
      </c>
      <c r="P13" s="162"/>
      <c r="Q13" s="162"/>
      <c r="R13" s="130"/>
      <c r="S13" s="161">
        <v>1124143.44</v>
      </c>
      <c r="T13" s="145">
        <v>43100</v>
      </c>
      <c r="U13" s="2"/>
    </row>
    <row r="14" spans="1:21" s="3" customFormat="1" ht="19.5" thickBot="1" x14ac:dyDescent="0.35">
      <c r="A14" s="66"/>
      <c r="B14" s="155" t="s">
        <v>29</v>
      </c>
      <c r="C14" s="156"/>
      <c r="D14" s="157"/>
      <c r="E14" s="157"/>
      <c r="F14" s="157"/>
      <c r="G14" s="157"/>
      <c r="H14" s="157"/>
      <c r="I14" s="157"/>
      <c r="J14" s="93"/>
      <c r="K14" s="94"/>
      <c r="L14" s="167"/>
      <c r="M14" s="158"/>
      <c r="N14" s="157"/>
      <c r="O14" s="159">
        <f>SUM(O10:O13)</f>
        <v>4496573.76</v>
      </c>
      <c r="P14" s="159"/>
      <c r="Q14" s="159"/>
      <c r="R14" s="159"/>
      <c r="S14" s="159">
        <v>4496573.76</v>
      </c>
      <c r="T14" s="125"/>
      <c r="U14" s="2"/>
    </row>
    <row r="15" spans="1:21" s="3" customFormat="1" ht="23.25" thickBot="1" x14ac:dyDescent="0.35">
      <c r="A15" s="45"/>
      <c r="B15" s="209" t="s">
        <v>36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163"/>
      <c r="N15" s="164"/>
      <c r="O15" s="165"/>
      <c r="P15" s="165"/>
      <c r="Q15" s="165"/>
      <c r="R15" s="165"/>
      <c r="S15" s="165"/>
      <c r="T15" s="166"/>
      <c r="U15" s="2"/>
    </row>
    <row r="16" spans="1:21" s="3" customFormat="1" ht="19.5" thickBot="1" x14ac:dyDescent="0.35">
      <c r="A16" s="88">
        <v>1</v>
      </c>
      <c r="B16" s="149" t="s">
        <v>51</v>
      </c>
      <c r="C16" s="150">
        <v>1960</v>
      </c>
      <c r="D16" s="150" t="s">
        <v>31</v>
      </c>
      <c r="E16" s="150">
        <v>4</v>
      </c>
      <c r="F16" s="150">
        <v>4</v>
      </c>
      <c r="G16" s="151">
        <v>70</v>
      </c>
      <c r="H16" s="129">
        <v>11</v>
      </c>
      <c r="I16" s="151">
        <v>59</v>
      </c>
      <c r="J16" s="151"/>
      <c r="K16" s="151">
        <v>3465.8</v>
      </c>
      <c r="L16" s="152">
        <v>2707.5</v>
      </c>
      <c r="M16" s="153">
        <v>2085.6</v>
      </c>
      <c r="N16" s="146">
        <v>115</v>
      </c>
      <c r="O16" s="168">
        <v>1245981.6000000001</v>
      </c>
      <c r="P16" s="154"/>
      <c r="Q16" s="154"/>
      <c r="R16" s="154"/>
      <c r="S16" s="168">
        <v>1245981.6000000001</v>
      </c>
      <c r="T16" s="145">
        <v>43100</v>
      </c>
      <c r="U16" s="2"/>
    </row>
    <row r="17" spans="1:22" s="3" customFormat="1" ht="19.5" thickBot="1" x14ac:dyDescent="0.35">
      <c r="A17" s="66"/>
      <c r="B17" s="155" t="s">
        <v>29</v>
      </c>
      <c r="C17" s="156"/>
      <c r="D17" s="157"/>
      <c r="E17" s="157"/>
      <c r="F17" s="157"/>
      <c r="G17" s="157"/>
      <c r="H17" s="157"/>
      <c r="I17" s="157"/>
      <c r="J17" s="93"/>
      <c r="K17" s="171">
        <f>SUM(K16)</f>
        <v>3465.8</v>
      </c>
      <c r="L17" s="171">
        <f t="shared" ref="L17:N17" si="0">SUM(L16)</f>
        <v>2707.5</v>
      </c>
      <c r="M17" s="171">
        <f t="shared" si="0"/>
        <v>2085.6</v>
      </c>
      <c r="N17" s="171">
        <f t="shared" si="0"/>
        <v>115</v>
      </c>
      <c r="O17" s="159">
        <f>O16</f>
        <v>1245981.6000000001</v>
      </c>
      <c r="P17" s="159"/>
      <c r="Q17" s="159"/>
      <c r="R17" s="159"/>
      <c r="S17" s="159">
        <v>1245981.6000000001</v>
      </c>
      <c r="T17" s="125"/>
      <c r="U17" s="2"/>
    </row>
    <row r="18" spans="1:22" s="3" customFormat="1" ht="39" customHeight="1" thickBot="1" x14ac:dyDescent="0.35">
      <c r="A18" s="172"/>
      <c r="B18" s="211" t="s">
        <v>39</v>
      </c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94"/>
      <c r="N18" s="92"/>
      <c r="O18" s="95"/>
      <c r="P18" s="96"/>
      <c r="Q18" s="97"/>
      <c r="R18" s="98"/>
      <c r="S18" s="95"/>
      <c r="T18" s="125"/>
      <c r="U18" s="33"/>
      <c r="V18" s="34"/>
    </row>
    <row r="19" spans="1:22" s="3" customFormat="1" ht="19.5" thickBot="1" x14ac:dyDescent="0.35">
      <c r="A19" s="173">
        <v>1</v>
      </c>
      <c r="B19" s="174" t="s">
        <v>40</v>
      </c>
      <c r="C19" s="175">
        <v>1989</v>
      </c>
      <c r="D19" s="176" t="s">
        <v>41</v>
      </c>
      <c r="E19" s="175">
        <v>9</v>
      </c>
      <c r="F19" s="175">
        <v>3</v>
      </c>
      <c r="G19" s="175">
        <v>108</v>
      </c>
      <c r="H19" s="175">
        <v>22</v>
      </c>
      <c r="I19" s="175">
        <v>86</v>
      </c>
      <c r="J19" s="177"/>
      <c r="K19" s="178">
        <v>7114.23</v>
      </c>
      <c r="L19" s="179">
        <v>6518.5</v>
      </c>
      <c r="M19" s="179">
        <v>5163.1000000000004</v>
      </c>
      <c r="N19" s="175">
        <v>312</v>
      </c>
      <c r="O19" s="180">
        <v>446618.6</v>
      </c>
      <c r="P19" s="181"/>
      <c r="Q19" s="182"/>
      <c r="R19" s="180"/>
      <c r="S19" s="180">
        <v>446618.6</v>
      </c>
      <c r="T19" s="183">
        <v>43100</v>
      </c>
      <c r="U19" s="55"/>
      <c r="V19" s="62"/>
    </row>
    <row r="20" spans="1:22" s="3" customFormat="1" ht="18" customHeight="1" thickBot="1" x14ac:dyDescent="0.35">
      <c r="A20" s="172"/>
      <c r="B20" s="186" t="s">
        <v>29</v>
      </c>
      <c r="C20" s="92"/>
      <c r="D20" s="48"/>
      <c r="E20" s="92"/>
      <c r="F20" s="92"/>
      <c r="G20" s="92"/>
      <c r="H20" s="92"/>
      <c r="I20" s="92"/>
      <c r="J20" s="93"/>
      <c r="K20" s="94"/>
      <c r="L20" s="94"/>
      <c r="M20" s="94"/>
      <c r="N20" s="92"/>
      <c r="O20" s="95">
        <f>SUM(O19:O19)</f>
        <v>446618.6</v>
      </c>
      <c r="P20" s="96"/>
      <c r="Q20" s="97"/>
      <c r="R20" s="98"/>
      <c r="S20" s="187">
        <f>SUM(S19:S19)</f>
        <v>446618.6</v>
      </c>
      <c r="T20" s="44"/>
      <c r="U20" s="55"/>
      <c r="V20" s="62"/>
    </row>
    <row r="21" spans="1:22" s="3" customFormat="1" ht="18" customHeight="1" thickBot="1" x14ac:dyDescent="0.35">
      <c r="A21" s="63"/>
      <c r="B21" s="228" t="s">
        <v>35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72"/>
      <c r="N21" s="73"/>
      <c r="O21" s="184"/>
      <c r="P21" s="74"/>
      <c r="Q21" s="75"/>
      <c r="R21" s="76"/>
      <c r="S21" s="184"/>
      <c r="T21" s="185"/>
      <c r="U21" s="55"/>
      <c r="V21" s="62"/>
    </row>
    <row r="22" spans="1:22" s="3" customFormat="1" ht="18" customHeight="1" thickBot="1" x14ac:dyDescent="0.35">
      <c r="A22" s="64">
        <v>1</v>
      </c>
      <c r="B22" s="28" t="s">
        <v>52</v>
      </c>
      <c r="C22" s="37">
        <v>1957</v>
      </c>
      <c r="D22" s="37" t="s">
        <v>31</v>
      </c>
      <c r="E22" s="37">
        <v>5</v>
      </c>
      <c r="F22" s="37">
        <v>1</v>
      </c>
      <c r="G22" s="37">
        <v>108</v>
      </c>
      <c r="H22" s="37">
        <v>27</v>
      </c>
      <c r="I22" s="37">
        <v>81</v>
      </c>
      <c r="J22" s="60"/>
      <c r="K22" s="61">
        <v>3477.8</v>
      </c>
      <c r="L22" s="40">
        <v>2486.6</v>
      </c>
      <c r="M22" s="40">
        <v>1639</v>
      </c>
      <c r="N22" s="37">
        <v>171</v>
      </c>
      <c r="O22" s="47">
        <v>4114047.84</v>
      </c>
      <c r="P22" s="56"/>
      <c r="Q22" s="58"/>
      <c r="R22" s="47"/>
      <c r="S22" s="47">
        <v>4114047.84</v>
      </c>
      <c r="T22" s="126">
        <v>43100</v>
      </c>
      <c r="U22" s="55"/>
      <c r="V22" s="62"/>
    </row>
    <row r="23" spans="1:22" s="3" customFormat="1" ht="18" customHeight="1" thickBot="1" x14ac:dyDescent="0.35">
      <c r="A23" s="64">
        <v>2</v>
      </c>
      <c r="B23" s="31" t="s">
        <v>53</v>
      </c>
      <c r="C23" s="21">
        <v>1969</v>
      </c>
      <c r="D23" s="21" t="s">
        <v>31</v>
      </c>
      <c r="E23" s="21">
        <v>9</v>
      </c>
      <c r="F23" s="21">
        <v>1</v>
      </c>
      <c r="G23" s="21">
        <v>48</v>
      </c>
      <c r="H23" s="21">
        <v>1</v>
      </c>
      <c r="I23" s="21">
        <v>47</v>
      </c>
      <c r="J23" s="53"/>
      <c r="K23" s="35">
        <v>3120.5</v>
      </c>
      <c r="L23" s="35">
        <v>2090.5</v>
      </c>
      <c r="M23" s="35">
        <v>1893.4</v>
      </c>
      <c r="N23" s="21">
        <v>97</v>
      </c>
      <c r="O23" s="35">
        <v>825294.87</v>
      </c>
      <c r="P23" s="54"/>
      <c r="Q23" s="59"/>
      <c r="R23" s="36"/>
      <c r="S23" s="35">
        <v>825294.87</v>
      </c>
      <c r="T23" s="145">
        <v>43100</v>
      </c>
      <c r="U23" s="55"/>
      <c r="V23" s="62"/>
    </row>
    <row r="24" spans="1:22" s="3" customFormat="1" ht="18" customHeight="1" thickBot="1" x14ac:dyDescent="0.35">
      <c r="A24" s="64">
        <v>3</v>
      </c>
      <c r="B24" s="136" t="s">
        <v>54</v>
      </c>
      <c r="C24" s="137"/>
      <c r="D24" s="137" t="s">
        <v>31</v>
      </c>
      <c r="E24" s="137">
        <v>5</v>
      </c>
      <c r="F24" s="137">
        <v>5</v>
      </c>
      <c r="G24" s="137">
        <v>60</v>
      </c>
      <c r="H24" s="137">
        <v>11</v>
      </c>
      <c r="I24" s="137">
        <v>49</v>
      </c>
      <c r="J24" s="138"/>
      <c r="K24" s="139">
        <v>4674.8</v>
      </c>
      <c r="L24" s="139">
        <v>4673.8</v>
      </c>
      <c r="M24" s="139">
        <v>3803.2</v>
      </c>
      <c r="N24" s="137">
        <v>198</v>
      </c>
      <c r="O24" s="139">
        <v>2412715.2400000002</v>
      </c>
      <c r="P24" s="140"/>
      <c r="Q24" s="141"/>
      <c r="R24" s="142"/>
      <c r="S24" s="139">
        <v>2412715.2400000002</v>
      </c>
      <c r="T24" s="145">
        <v>43100</v>
      </c>
      <c r="U24" s="55"/>
      <c r="V24" s="62"/>
    </row>
    <row r="25" spans="1:22" s="3" customFormat="1" ht="19.5" thickBot="1" x14ac:dyDescent="0.35">
      <c r="A25" s="64">
        <v>4</v>
      </c>
      <c r="B25" s="136" t="s">
        <v>55</v>
      </c>
      <c r="C25" s="137"/>
      <c r="D25" s="137" t="s">
        <v>31</v>
      </c>
      <c r="E25" s="137">
        <v>5</v>
      </c>
      <c r="F25" s="137">
        <v>4</v>
      </c>
      <c r="G25" s="137">
        <v>70</v>
      </c>
      <c r="H25" s="21">
        <v>0</v>
      </c>
      <c r="I25" s="137">
        <v>70</v>
      </c>
      <c r="J25" s="138"/>
      <c r="K25" s="139">
        <v>2910.2</v>
      </c>
      <c r="L25" s="139">
        <v>2647.8</v>
      </c>
      <c r="M25" s="139">
        <v>2647.8</v>
      </c>
      <c r="N25" s="137">
        <v>108</v>
      </c>
      <c r="O25" s="139">
        <v>1247980.51</v>
      </c>
      <c r="P25" s="140"/>
      <c r="Q25" s="141"/>
      <c r="R25" s="142"/>
      <c r="S25" s="139">
        <v>1247980.51</v>
      </c>
      <c r="T25" s="145">
        <v>43100</v>
      </c>
      <c r="U25" s="55"/>
      <c r="V25" s="62"/>
    </row>
    <row r="26" spans="1:22" s="3" customFormat="1" ht="19.5" thickBot="1" x14ac:dyDescent="0.35">
      <c r="A26" s="64">
        <v>5</v>
      </c>
      <c r="B26" s="136" t="s">
        <v>56</v>
      </c>
      <c r="C26" s="137"/>
      <c r="D26" s="137" t="s">
        <v>31</v>
      </c>
      <c r="E26" s="137">
        <v>5</v>
      </c>
      <c r="F26" s="137">
        <v>4</v>
      </c>
      <c r="G26" s="137">
        <v>70</v>
      </c>
      <c r="H26" s="169">
        <v>0</v>
      </c>
      <c r="I26" s="137">
        <v>70</v>
      </c>
      <c r="J26" s="138"/>
      <c r="K26" s="143">
        <v>2876.7</v>
      </c>
      <c r="L26" s="139">
        <v>2876.7</v>
      </c>
      <c r="M26" s="139">
        <v>2876.7</v>
      </c>
      <c r="N26" s="137">
        <v>125</v>
      </c>
      <c r="O26" s="139">
        <v>962284.18</v>
      </c>
      <c r="P26" s="140"/>
      <c r="Q26" s="141"/>
      <c r="R26" s="142"/>
      <c r="S26" s="139">
        <v>962284.18</v>
      </c>
      <c r="T26" s="145">
        <v>43100</v>
      </c>
      <c r="U26" s="33"/>
      <c r="V26" s="34"/>
    </row>
    <row r="27" spans="1:22" s="3" customFormat="1" ht="41.25" customHeight="1" thickBot="1" x14ac:dyDescent="0.35">
      <c r="A27" s="64">
        <v>6</v>
      </c>
      <c r="B27" s="136" t="s">
        <v>57</v>
      </c>
      <c r="C27" s="137">
        <v>1969</v>
      </c>
      <c r="D27" s="137" t="s">
        <v>31</v>
      </c>
      <c r="E27" s="137">
        <v>5</v>
      </c>
      <c r="F27" s="137">
        <v>6</v>
      </c>
      <c r="G27" s="137">
        <v>98</v>
      </c>
      <c r="H27" s="169">
        <v>8</v>
      </c>
      <c r="I27" s="137">
        <v>90</v>
      </c>
      <c r="J27" s="138"/>
      <c r="K27" s="143">
        <v>4861.3</v>
      </c>
      <c r="L27" s="139">
        <v>4399.8999999999996</v>
      </c>
      <c r="M27" s="139">
        <v>3867.6</v>
      </c>
      <c r="N27" s="137">
        <v>217</v>
      </c>
      <c r="O27" s="139">
        <v>2218493.4</v>
      </c>
      <c r="P27" s="140"/>
      <c r="Q27" s="141"/>
      <c r="R27" s="142"/>
      <c r="S27" s="139">
        <v>2218493.4</v>
      </c>
      <c r="T27" s="145">
        <v>43100</v>
      </c>
      <c r="U27" s="33"/>
      <c r="V27" s="34"/>
    </row>
    <row r="28" spans="1:22" s="3" customFormat="1" ht="19.5" thickBot="1" x14ac:dyDescent="0.35">
      <c r="A28" s="64">
        <v>7</v>
      </c>
      <c r="B28" s="136" t="s">
        <v>58</v>
      </c>
      <c r="C28" s="137">
        <v>1965</v>
      </c>
      <c r="D28" s="137" t="s">
        <v>31</v>
      </c>
      <c r="E28" s="137">
        <v>5</v>
      </c>
      <c r="F28" s="137">
        <v>5</v>
      </c>
      <c r="G28" s="137">
        <v>64</v>
      </c>
      <c r="H28" s="169">
        <v>9</v>
      </c>
      <c r="I28" s="137">
        <v>55</v>
      </c>
      <c r="J28" s="138"/>
      <c r="K28" s="143">
        <v>4199.8</v>
      </c>
      <c r="L28" s="139">
        <v>2521</v>
      </c>
      <c r="M28" s="139">
        <v>1996.4</v>
      </c>
      <c r="N28" s="137">
        <v>126</v>
      </c>
      <c r="O28" s="139">
        <v>3992183.6</v>
      </c>
      <c r="P28" s="140"/>
      <c r="Q28" s="141"/>
      <c r="R28" s="142"/>
      <c r="S28" s="139">
        <v>3992183.6</v>
      </c>
      <c r="T28" s="145">
        <v>43100</v>
      </c>
      <c r="U28" s="33"/>
      <c r="V28" s="34"/>
    </row>
    <row r="29" spans="1:22" s="3" customFormat="1" ht="19.5" thickBot="1" x14ac:dyDescent="0.35">
      <c r="A29" s="64">
        <v>8</v>
      </c>
      <c r="B29" s="89" t="s">
        <v>59</v>
      </c>
      <c r="C29" s="146">
        <v>1960</v>
      </c>
      <c r="D29" s="146" t="s">
        <v>31</v>
      </c>
      <c r="E29" s="146">
        <v>4</v>
      </c>
      <c r="F29" s="146">
        <v>4</v>
      </c>
      <c r="G29" s="146">
        <v>64</v>
      </c>
      <c r="H29" s="170">
        <v>9</v>
      </c>
      <c r="I29" s="146">
        <v>55</v>
      </c>
      <c r="J29" s="138"/>
      <c r="K29" s="147">
        <v>3419.2</v>
      </c>
      <c r="L29" s="148">
        <v>2561.8000000000002</v>
      </c>
      <c r="M29" s="148">
        <v>2134.5</v>
      </c>
      <c r="N29" s="146">
        <v>132</v>
      </c>
      <c r="O29" s="139">
        <v>1802183.5</v>
      </c>
      <c r="P29" s="140"/>
      <c r="Q29" s="141"/>
      <c r="R29" s="142"/>
      <c r="S29" s="139">
        <v>1802183.5</v>
      </c>
      <c r="T29" s="145">
        <v>43100</v>
      </c>
      <c r="U29" s="33"/>
      <c r="V29" s="34"/>
    </row>
    <row r="30" spans="1:22" s="3" customFormat="1" ht="19.5" thickBot="1" x14ac:dyDescent="0.35">
      <c r="A30" s="66"/>
      <c r="B30" s="90" t="s">
        <v>29</v>
      </c>
      <c r="C30" s="91"/>
      <c r="D30" s="48"/>
      <c r="E30" s="92"/>
      <c r="F30" s="92"/>
      <c r="G30" s="92"/>
      <c r="H30" s="92"/>
      <c r="I30" s="92"/>
      <c r="J30" s="93"/>
      <c r="K30" s="171">
        <f>SUM(K22:K29)</f>
        <v>29540.3</v>
      </c>
      <c r="L30" s="171">
        <f t="shared" ref="L30:N30" si="1">SUM(L22:L29)</f>
        <v>24258.100000000002</v>
      </c>
      <c r="M30" s="171">
        <f t="shared" si="1"/>
        <v>20858.600000000002</v>
      </c>
      <c r="N30" s="171">
        <f t="shared" si="1"/>
        <v>1174</v>
      </c>
      <c r="O30" s="95">
        <f>SUM(O22:O29)</f>
        <v>17575183.140000001</v>
      </c>
      <c r="P30" s="96"/>
      <c r="Q30" s="97"/>
      <c r="R30" s="98"/>
      <c r="S30" s="111">
        <f>SUM(S22:S29)</f>
        <v>17575183.140000001</v>
      </c>
      <c r="T30" s="44"/>
      <c r="U30" s="33"/>
      <c r="V30" s="34"/>
    </row>
    <row r="31" spans="1:22" s="3" customFormat="1" ht="19.5" thickBot="1" x14ac:dyDescent="0.35">
      <c r="A31" s="88"/>
      <c r="B31" s="228" t="s">
        <v>28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9"/>
      <c r="M31" s="72"/>
      <c r="N31" s="73"/>
      <c r="O31" s="72"/>
      <c r="P31" s="74"/>
      <c r="Q31" s="75"/>
      <c r="R31" s="76"/>
      <c r="S31" s="80"/>
      <c r="T31" s="77"/>
      <c r="U31" s="33"/>
      <c r="V31" s="34"/>
    </row>
    <row r="32" spans="1:22" s="3" customFormat="1" ht="19.5" thickBot="1" x14ac:dyDescent="0.35">
      <c r="A32" s="83">
        <v>1</v>
      </c>
      <c r="B32" s="112" t="s">
        <v>60</v>
      </c>
      <c r="C32" s="113">
        <v>1990</v>
      </c>
      <c r="D32" s="113" t="s">
        <v>27</v>
      </c>
      <c r="E32" s="113">
        <v>12</v>
      </c>
      <c r="F32" s="113">
        <v>1</v>
      </c>
      <c r="G32" s="104">
        <v>83</v>
      </c>
      <c r="H32" s="104">
        <v>4</v>
      </c>
      <c r="I32" s="104">
        <v>79</v>
      </c>
      <c r="J32" s="104"/>
      <c r="K32" s="114">
        <v>3954.2</v>
      </c>
      <c r="L32" s="106">
        <v>3953.9</v>
      </c>
      <c r="M32" s="106">
        <v>3665.8</v>
      </c>
      <c r="N32" s="104">
        <v>194</v>
      </c>
      <c r="O32" s="132">
        <v>2325286.46</v>
      </c>
      <c r="P32" s="78"/>
      <c r="Q32" s="79"/>
      <c r="R32" s="71"/>
      <c r="S32" s="132">
        <v>2325286.46</v>
      </c>
      <c r="T32" s="126">
        <v>43100</v>
      </c>
      <c r="U32" s="33"/>
      <c r="V32" s="34"/>
    </row>
    <row r="33" spans="1:42" s="3" customFormat="1" ht="19.5" thickBot="1" x14ac:dyDescent="0.35">
      <c r="A33" s="29">
        <v>2</v>
      </c>
      <c r="B33" s="112" t="s">
        <v>61</v>
      </c>
      <c r="C33" s="115">
        <v>1987</v>
      </c>
      <c r="D33" s="115" t="s">
        <v>32</v>
      </c>
      <c r="E33" s="115">
        <v>9</v>
      </c>
      <c r="F33" s="115">
        <v>2</v>
      </c>
      <c r="G33" s="116">
        <v>72</v>
      </c>
      <c r="H33" s="116">
        <v>6</v>
      </c>
      <c r="I33" s="116">
        <v>66</v>
      </c>
      <c r="J33" s="104"/>
      <c r="K33" s="117">
        <v>3752.7</v>
      </c>
      <c r="L33" s="117">
        <v>3752.2</v>
      </c>
      <c r="M33" s="117">
        <v>3368.3</v>
      </c>
      <c r="N33" s="116">
        <v>206</v>
      </c>
      <c r="O33" s="132">
        <v>3623775.8</v>
      </c>
      <c r="P33" s="32"/>
      <c r="Q33" s="38"/>
      <c r="R33" s="30"/>
      <c r="S33" s="132">
        <v>3623775.8</v>
      </c>
      <c r="T33" s="145">
        <v>43100</v>
      </c>
      <c r="U33" s="33"/>
      <c r="V33" s="34"/>
    </row>
    <row r="34" spans="1:42" s="3" customFormat="1" ht="19.5" thickBot="1" x14ac:dyDescent="0.35">
      <c r="A34" s="84">
        <v>3</v>
      </c>
      <c r="B34" s="112" t="s">
        <v>62</v>
      </c>
      <c r="C34" s="115">
        <v>1986</v>
      </c>
      <c r="D34" s="115" t="s">
        <v>27</v>
      </c>
      <c r="E34" s="115">
        <v>9</v>
      </c>
      <c r="F34" s="115">
        <v>5</v>
      </c>
      <c r="G34" s="116">
        <v>180</v>
      </c>
      <c r="H34" s="116">
        <v>19</v>
      </c>
      <c r="I34" s="116">
        <v>161</v>
      </c>
      <c r="J34" s="104"/>
      <c r="K34" s="117">
        <v>9936</v>
      </c>
      <c r="L34" s="117">
        <v>9948.5</v>
      </c>
      <c r="M34" s="117">
        <v>8341.5</v>
      </c>
      <c r="N34" s="116">
        <v>527</v>
      </c>
      <c r="O34" s="132">
        <v>9059439.5</v>
      </c>
      <c r="P34" s="32"/>
      <c r="Q34" s="38"/>
      <c r="R34" s="30"/>
      <c r="S34" s="132">
        <v>9059439.5</v>
      </c>
      <c r="T34" s="145">
        <v>43100</v>
      </c>
      <c r="U34" s="33"/>
      <c r="V34" s="34"/>
    </row>
    <row r="35" spans="1:42" s="3" customFormat="1" ht="19.5" thickBot="1" x14ac:dyDescent="0.35">
      <c r="A35" s="83">
        <v>4</v>
      </c>
      <c r="B35" s="112" t="s">
        <v>63</v>
      </c>
      <c r="C35" s="113">
        <v>1989</v>
      </c>
      <c r="D35" s="113" t="s">
        <v>27</v>
      </c>
      <c r="E35" s="113">
        <v>14</v>
      </c>
      <c r="F35" s="113">
        <v>1</v>
      </c>
      <c r="G35" s="104">
        <v>96</v>
      </c>
      <c r="H35" s="104">
        <v>9</v>
      </c>
      <c r="I35" s="104">
        <v>87</v>
      </c>
      <c r="J35" s="104"/>
      <c r="K35" s="114">
        <v>4967.8999999999996</v>
      </c>
      <c r="L35" s="106">
        <v>4928.6000000000004</v>
      </c>
      <c r="M35" s="106">
        <v>4236.3999999999996</v>
      </c>
      <c r="N35" s="104">
        <v>225</v>
      </c>
      <c r="O35" s="132">
        <v>2325286.46</v>
      </c>
      <c r="P35" s="32"/>
      <c r="Q35" s="81"/>
      <c r="R35" s="82"/>
      <c r="S35" s="132">
        <v>2325286.46</v>
      </c>
      <c r="T35" s="145">
        <v>43100</v>
      </c>
      <c r="U35" s="33"/>
      <c r="V35" s="34"/>
    </row>
    <row r="36" spans="1:42" s="3" customFormat="1" ht="18.75" customHeight="1" thickBot="1" x14ac:dyDescent="0.35">
      <c r="A36" s="57">
        <v>5</v>
      </c>
      <c r="B36" s="112" t="s">
        <v>64</v>
      </c>
      <c r="C36" s="113">
        <v>1992</v>
      </c>
      <c r="D36" s="113" t="s">
        <v>32</v>
      </c>
      <c r="E36" s="113">
        <v>14</v>
      </c>
      <c r="F36" s="113">
        <v>1</v>
      </c>
      <c r="G36" s="104">
        <v>97</v>
      </c>
      <c r="H36" s="104">
        <v>15</v>
      </c>
      <c r="I36" s="104">
        <v>82</v>
      </c>
      <c r="J36" s="104"/>
      <c r="K36" s="114">
        <v>4652.8</v>
      </c>
      <c r="L36" s="106">
        <v>4653.2</v>
      </c>
      <c r="M36" s="106">
        <v>3861.7</v>
      </c>
      <c r="N36" s="104">
        <v>221</v>
      </c>
      <c r="O36" s="132">
        <v>4129440.84</v>
      </c>
      <c r="P36" s="32"/>
      <c r="Q36" s="81"/>
      <c r="R36" s="82"/>
      <c r="S36" s="132">
        <v>4129440.84</v>
      </c>
      <c r="T36" s="145">
        <v>43100</v>
      </c>
      <c r="U36" s="33"/>
      <c r="V36" s="34"/>
    </row>
    <row r="37" spans="1:42" s="39" customFormat="1" ht="19.5" thickBot="1" x14ac:dyDescent="0.35">
      <c r="A37" s="84">
        <v>6</v>
      </c>
      <c r="B37" s="112" t="s">
        <v>65</v>
      </c>
      <c r="C37" s="113">
        <v>1987</v>
      </c>
      <c r="D37" s="113" t="s">
        <v>32</v>
      </c>
      <c r="E37" s="113">
        <v>9</v>
      </c>
      <c r="F37" s="113">
        <v>2</v>
      </c>
      <c r="G37" s="104">
        <v>72</v>
      </c>
      <c r="H37" s="104">
        <v>0</v>
      </c>
      <c r="I37" s="104">
        <v>72</v>
      </c>
      <c r="J37" s="104"/>
      <c r="K37" s="114">
        <v>3742.7</v>
      </c>
      <c r="L37" s="106">
        <v>3725.9</v>
      </c>
      <c r="M37" s="106">
        <v>3725.9</v>
      </c>
      <c r="N37" s="104">
        <v>170</v>
      </c>
      <c r="O37" s="132">
        <v>4650572.92</v>
      </c>
      <c r="P37" s="32"/>
      <c r="Q37" s="81"/>
      <c r="R37" s="82"/>
      <c r="S37" s="132">
        <v>4650572.92</v>
      </c>
      <c r="T37" s="145">
        <v>43100</v>
      </c>
      <c r="U37" s="33"/>
      <c r="V37" s="41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s="8" customFormat="1" ht="19.5" customHeight="1" thickBot="1" x14ac:dyDescent="0.4">
      <c r="A38" s="85">
        <v>7</v>
      </c>
      <c r="B38" s="112" t="s">
        <v>66</v>
      </c>
      <c r="C38" s="115">
        <v>1994</v>
      </c>
      <c r="D38" s="115" t="s">
        <v>32</v>
      </c>
      <c r="E38" s="115">
        <v>9</v>
      </c>
      <c r="F38" s="115">
        <v>2</v>
      </c>
      <c r="G38" s="116">
        <v>72</v>
      </c>
      <c r="H38" s="116">
        <v>0</v>
      </c>
      <c r="I38" s="116">
        <v>72</v>
      </c>
      <c r="J38" s="104"/>
      <c r="K38" s="117">
        <v>3803.2</v>
      </c>
      <c r="L38" s="117">
        <v>3803.2</v>
      </c>
      <c r="M38" s="117">
        <v>3803.2</v>
      </c>
      <c r="N38" s="116">
        <v>148</v>
      </c>
      <c r="O38" s="132">
        <v>4650572.92</v>
      </c>
      <c r="P38" s="100"/>
      <c r="Q38" s="81"/>
      <c r="R38" s="82"/>
      <c r="S38" s="132">
        <v>4650572.92</v>
      </c>
      <c r="T38" s="145">
        <v>43100</v>
      </c>
      <c r="U38" s="7"/>
    </row>
    <row r="39" spans="1:42" s="19" customFormat="1" ht="19.5" customHeight="1" thickBot="1" x14ac:dyDescent="0.35">
      <c r="A39" s="127">
        <v>8</v>
      </c>
      <c r="B39" s="118" t="s">
        <v>67</v>
      </c>
      <c r="C39" s="128" t="s">
        <v>33</v>
      </c>
      <c r="D39" s="115" t="s">
        <v>32</v>
      </c>
      <c r="E39" s="115">
        <v>9</v>
      </c>
      <c r="F39" s="115">
        <v>5</v>
      </c>
      <c r="G39" s="116">
        <v>180</v>
      </c>
      <c r="H39" s="116">
        <v>27</v>
      </c>
      <c r="I39" s="116">
        <v>153</v>
      </c>
      <c r="J39" s="104"/>
      <c r="K39" s="117">
        <v>12194.7</v>
      </c>
      <c r="L39" s="117">
        <v>9229.6</v>
      </c>
      <c r="M39" s="117">
        <v>7435.2</v>
      </c>
      <c r="N39" s="116">
        <v>478</v>
      </c>
      <c r="O39" s="132">
        <v>9059439.5</v>
      </c>
      <c r="P39" s="129"/>
      <c r="Q39" s="130"/>
      <c r="R39" s="131"/>
      <c r="S39" s="132">
        <v>9059439.5</v>
      </c>
      <c r="T39" s="145">
        <v>43100</v>
      </c>
      <c r="U39" s="20"/>
      <c r="V39" s="20"/>
      <c r="W39" s="20"/>
      <c r="X39" s="20"/>
      <c r="Y39" s="20"/>
      <c r="Z39" s="20"/>
      <c r="AA39" s="20"/>
    </row>
    <row r="40" spans="1:42" ht="19.5" customHeight="1" x14ac:dyDescent="0.3">
      <c r="A40" s="85">
        <v>9</v>
      </c>
      <c r="B40" s="118" t="s">
        <v>68</v>
      </c>
      <c r="C40" s="119">
        <v>1987</v>
      </c>
      <c r="D40" s="113" t="s">
        <v>27</v>
      </c>
      <c r="E40" s="120">
        <v>12</v>
      </c>
      <c r="F40" s="120">
        <v>1</v>
      </c>
      <c r="G40" s="121">
        <v>81</v>
      </c>
      <c r="H40" s="122">
        <v>8</v>
      </c>
      <c r="I40" s="122">
        <v>73</v>
      </c>
      <c r="J40" s="123"/>
      <c r="K40" s="124">
        <v>3880.7</v>
      </c>
      <c r="L40" s="124">
        <v>3883.5</v>
      </c>
      <c r="M40" s="124">
        <v>3329.9</v>
      </c>
      <c r="N40" s="122">
        <v>173</v>
      </c>
      <c r="O40" s="133">
        <v>2317552.94</v>
      </c>
      <c r="P40" s="108"/>
      <c r="Q40" s="109"/>
      <c r="R40" s="110"/>
      <c r="S40" s="133">
        <v>2317552.94</v>
      </c>
      <c r="T40" s="145">
        <v>43100</v>
      </c>
    </row>
    <row r="41" spans="1:42" ht="19.5" customHeight="1" x14ac:dyDescent="0.3">
      <c r="A41" s="127">
        <v>10</v>
      </c>
      <c r="B41" s="188" t="s">
        <v>42</v>
      </c>
      <c r="C41" s="189">
        <v>1982</v>
      </c>
      <c r="D41" s="189" t="s">
        <v>41</v>
      </c>
      <c r="E41" s="189">
        <v>9</v>
      </c>
      <c r="F41" s="189">
        <v>6</v>
      </c>
      <c r="G41" s="190">
        <v>211</v>
      </c>
      <c r="H41" s="190">
        <v>28</v>
      </c>
      <c r="I41" s="190">
        <v>183</v>
      </c>
      <c r="J41" s="190"/>
      <c r="K41" s="191">
        <v>11306.25</v>
      </c>
      <c r="L41" s="192">
        <v>10270.700000000001</v>
      </c>
      <c r="M41" s="192">
        <v>8886.2999999999993</v>
      </c>
      <c r="N41" s="190">
        <v>593</v>
      </c>
      <c r="O41" s="193">
        <v>9830233.8800000008</v>
      </c>
      <c r="P41" s="194"/>
      <c r="Q41" s="195"/>
      <c r="R41" s="196"/>
      <c r="S41" s="193">
        <v>9830233.8800000008</v>
      </c>
      <c r="T41" s="166">
        <v>43100</v>
      </c>
    </row>
    <row r="42" spans="1:42" ht="19.5" customHeight="1" x14ac:dyDescent="0.3">
      <c r="A42" s="85">
        <v>11</v>
      </c>
      <c r="B42" s="112" t="s">
        <v>43</v>
      </c>
      <c r="C42" s="115">
        <v>1983</v>
      </c>
      <c r="D42" s="113" t="s">
        <v>41</v>
      </c>
      <c r="E42" s="115">
        <v>9</v>
      </c>
      <c r="F42" s="115">
        <v>6</v>
      </c>
      <c r="G42" s="116">
        <v>212</v>
      </c>
      <c r="H42" s="116">
        <v>18</v>
      </c>
      <c r="I42" s="116">
        <v>194</v>
      </c>
      <c r="J42" s="104"/>
      <c r="K42" s="117">
        <v>11787.28</v>
      </c>
      <c r="L42" s="117">
        <v>10290.200000000001</v>
      </c>
      <c r="M42" s="117">
        <v>9384.4</v>
      </c>
      <c r="N42" s="116">
        <v>548</v>
      </c>
      <c r="O42" s="197">
        <v>8193234.8399999999</v>
      </c>
      <c r="P42" s="32"/>
      <c r="Q42" s="38"/>
      <c r="R42" s="30"/>
      <c r="S42" s="197">
        <v>8193234.8399999999</v>
      </c>
      <c r="T42" s="198">
        <v>43100</v>
      </c>
    </row>
    <row r="43" spans="1:42" ht="19.5" customHeight="1" x14ac:dyDescent="0.3">
      <c r="A43" s="127">
        <v>12</v>
      </c>
      <c r="B43" s="112" t="s">
        <v>44</v>
      </c>
      <c r="C43" s="115">
        <v>1984</v>
      </c>
      <c r="D43" s="115" t="s">
        <v>31</v>
      </c>
      <c r="E43" s="115">
        <v>12</v>
      </c>
      <c r="F43" s="115">
        <v>1</v>
      </c>
      <c r="G43" s="116">
        <v>83</v>
      </c>
      <c r="H43" s="116">
        <v>10</v>
      </c>
      <c r="I43" s="116">
        <v>73</v>
      </c>
      <c r="J43" s="104"/>
      <c r="K43" s="117">
        <v>4416.0600000000004</v>
      </c>
      <c r="L43" s="117">
        <v>3930.1</v>
      </c>
      <c r="M43" s="117">
        <v>3396.2</v>
      </c>
      <c r="N43" s="116">
        <v>204</v>
      </c>
      <c r="O43" s="197">
        <v>4733281.59</v>
      </c>
      <c r="P43" s="32"/>
      <c r="Q43" s="38"/>
      <c r="R43" s="30"/>
      <c r="S43" s="197">
        <v>4733281.59</v>
      </c>
      <c r="T43" s="198">
        <v>43100</v>
      </c>
    </row>
    <row r="44" spans="1:42" ht="19.5" customHeight="1" x14ac:dyDescent="0.3">
      <c r="A44" s="85">
        <v>13</v>
      </c>
      <c r="B44" s="112" t="s">
        <v>45</v>
      </c>
      <c r="C44" s="115">
        <v>1984</v>
      </c>
      <c r="D44" s="115" t="s">
        <v>31</v>
      </c>
      <c r="E44" s="113">
        <v>12</v>
      </c>
      <c r="F44" s="113">
        <v>1</v>
      </c>
      <c r="G44" s="104">
        <v>83</v>
      </c>
      <c r="H44" s="104">
        <v>11</v>
      </c>
      <c r="I44" s="104">
        <v>72</v>
      </c>
      <c r="J44" s="104"/>
      <c r="K44" s="114">
        <v>4380.08</v>
      </c>
      <c r="L44" s="106">
        <v>3962.4</v>
      </c>
      <c r="M44" s="106">
        <v>3452.1</v>
      </c>
      <c r="N44" s="104">
        <v>197</v>
      </c>
      <c r="O44" s="197">
        <v>4733762.24</v>
      </c>
      <c r="P44" s="32"/>
      <c r="Q44" s="38"/>
      <c r="R44" s="30"/>
      <c r="S44" s="197">
        <v>4733762.24</v>
      </c>
      <c r="T44" s="198">
        <v>43100</v>
      </c>
    </row>
    <row r="45" spans="1:42" ht="19.5" customHeight="1" thickBot="1" x14ac:dyDescent="0.35">
      <c r="A45" s="127">
        <v>14</v>
      </c>
      <c r="B45" s="112" t="s">
        <v>46</v>
      </c>
      <c r="C45" s="113">
        <v>1986</v>
      </c>
      <c r="D45" s="113" t="s">
        <v>41</v>
      </c>
      <c r="E45" s="113">
        <v>9</v>
      </c>
      <c r="F45" s="113">
        <v>4</v>
      </c>
      <c r="G45" s="104">
        <v>143</v>
      </c>
      <c r="H45" s="104">
        <v>27</v>
      </c>
      <c r="I45" s="104">
        <v>116</v>
      </c>
      <c r="J45" s="104"/>
      <c r="K45" s="114">
        <v>7578.31</v>
      </c>
      <c r="L45" s="106">
        <v>6895.3</v>
      </c>
      <c r="M45" s="106">
        <v>5562.2</v>
      </c>
      <c r="N45" s="104">
        <v>367</v>
      </c>
      <c r="O45" s="197">
        <v>6554587.8700000001</v>
      </c>
      <c r="P45" s="32"/>
      <c r="Q45" s="38"/>
      <c r="R45" s="30"/>
      <c r="S45" s="197">
        <v>6554587.8700000001</v>
      </c>
      <c r="T45" s="198">
        <v>43100</v>
      </c>
    </row>
    <row r="46" spans="1:42" ht="18.75" customHeight="1" thickBot="1" x14ac:dyDescent="0.35">
      <c r="A46" s="87"/>
      <c r="B46" s="86" t="s">
        <v>29</v>
      </c>
      <c r="C46" s="99"/>
      <c r="D46" s="48"/>
      <c r="E46" s="48"/>
      <c r="F46" s="48"/>
      <c r="G46" s="48"/>
      <c r="H46" s="48"/>
      <c r="I46" s="48"/>
      <c r="J46" s="65"/>
      <c r="K46" s="101">
        <f>SUM(K32:K45)</f>
        <v>90352.87999999999</v>
      </c>
      <c r="L46" s="101">
        <f>SUM(L32:L45)</f>
        <v>83227.3</v>
      </c>
      <c r="M46" s="101">
        <f>SUM(M32:M45)</f>
        <v>72449.099999999991</v>
      </c>
      <c r="N46" s="101">
        <f>SUM(N32:N45)</f>
        <v>4251</v>
      </c>
      <c r="O46" s="134">
        <f>SUM(O32:O45)</f>
        <v>76186467.760000005</v>
      </c>
      <c r="P46" s="102"/>
      <c r="Q46" s="101"/>
      <c r="R46" s="101"/>
      <c r="S46" s="101">
        <f>SUM(S32:S45)</f>
        <v>76186467.760000005</v>
      </c>
      <c r="T46" s="44"/>
    </row>
    <row r="47" spans="1:42" ht="18.75" customHeight="1" thickBot="1" x14ac:dyDescent="0.3">
      <c r="A47" s="233" t="s">
        <v>30</v>
      </c>
      <c r="B47" s="234"/>
      <c r="C47" s="234"/>
      <c r="D47" s="234"/>
      <c r="E47" s="234"/>
      <c r="F47" s="235"/>
      <c r="G47" s="49"/>
      <c r="H47" s="50"/>
      <c r="I47" s="50"/>
      <c r="J47" s="50"/>
      <c r="K47" s="51"/>
      <c r="L47" s="51"/>
      <c r="M47" s="51"/>
      <c r="N47" s="50"/>
      <c r="O47" s="135">
        <f>O46+O30+O17+O14</f>
        <v>99504206.260000005</v>
      </c>
      <c r="P47" s="51"/>
      <c r="Q47" s="51"/>
      <c r="R47" s="51"/>
      <c r="S47" s="51">
        <f>SUM(S14,S17,S20,S30,S46)</f>
        <v>99950824.860000014</v>
      </c>
      <c r="T47" s="52"/>
    </row>
    <row r="48" spans="1:42" ht="18.75" customHeight="1" x14ac:dyDescent="0.25">
      <c r="A48" s="207"/>
      <c r="B48" s="208"/>
      <c r="C48" s="208"/>
      <c r="D48" s="208"/>
      <c r="E48" s="207"/>
      <c r="F48" s="208"/>
      <c r="G48" s="208"/>
      <c r="H48" s="208"/>
      <c r="I48" s="207"/>
      <c r="J48" s="208"/>
      <c r="K48" s="208"/>
      <c r="L48" s="208"/>
      <c r="M48" s="207"/>
      <c r="N48" s="208"/>
      <c r="O48" s="208"/>
      <c r="P48" s="208"/>
      <c r="Q48" s="207"/>
      <c r="R48" s="208"/>
      <c r="S48" s="208"/>
      <c r="T48" s="208"/>
    </row>
  </sheetData>
  <autoFilter ref="A8:U38"/>
  <mergeCells count="31">
    <mergeCell ref="R1:T1"/>
    <mergeCell ref="B21:L21"/>
    <mergeCell ref="A48:D48"/>
    <mergeCell ref="E48:H48"/>
    <mergeCell ref="A4:A7"/>
    <mergeCell ref="A47:F47"/>
    <mergeCell ref="B4:B7"/>
    <mergeCell ref="G5:G6"/>
    <mergeCell ref="M48:P48"/>
    <mergeCell ref="P5:S5"/>
    <mergeCell ref="O4:S4"/>
    <mergeCell ref="C4:C7"/>
    <mergeCell ref="L5:L6"/>
    <mergeCell ref="B31:L31"/>
    <mergeCell ref="N4:N6"/>
    <mergeCell ref="B3:S3"/>
    <mergeCell ref="Q48:T48"/>
    <mergeCell ref="T4:T7"/>
    <mergeCell ref="O5:O6"/>
    <mergeCell ref="G4:J4"/>
    <mergeCell ref="L4:M4"/>
    <mergeCell ref="M5:M6"/>
    <mergeCell ref="K4:K6"/>
    <mergeCell ref="H5:J5"/>
    <mergeCell ref="D4:D7"/>
    <mergeCell ref="E4:E7"/>
    <mergeCell ref="F4:F7"/>
    <mergeCell ref="B9:L9"/>
    <mergeCell ref="I48:L48"/>
    <mergeCell ref="B15:L15"/>
    <mergeCell ref="B18:L18"/>
  </mergeCells>
  <phoneticPr fontId="0" type="noConversion"/>
  <conditionalFormatting sqref="G41:G45">
    <cfRule type="cellIs" dxfId="1" priority="2" operator="greaterThan">
      <formula>0</formula>
    </cfRule>
  </conditionalFormatting>
  <conditionalFormatting sqref="G40">
    <cfRule type="cellIs" dxfId="0" priority="1" operator="greaterThan">
      <formula>0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35" orientation="landscape" r:id="rId1"/>
  <headerFooter alignWithMargins="0">
    <oddHeader xml:space="preserve">&amp;C&amp;18
</oddHeader>
  </headerFooter>
  <rowBreaks count="1" manualBreakCount="1">
    <brk id="4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 Константин Вячеславович</dc:creator>
  <cp:lastModifiedBy>Андрей</cp:lastModifiedBy>
  <cp:lastPrinted>2016-12-30T07:07:30Z</cp:lastPrinted>
  <dcterms:created xsi:type="dcterms:W3CDTF">2014-07-29T14:18:54Z</dcterms:created>
  <dcterms:modified xsi:type="dcterms:W3CDTF">2016-12-30T07:40:07Z</dcterms:modified>
</cp:coreProperties>
</file>