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9320" windowHeight="12150"/>
  </bookViews>
  <sheets>
    <sheet name="Общая" sheetId="4" r:id="rId1"/>
  </sheets>
  <definedNames>
    <definedName name="_xlnm._FilterDatabase" localSheetId="0" hidden="1">Общая!$A$8:$U$34</definedName>
    <definedName name="_xlnm.Print_Titles" localSheetId="0">Общая!$8:$8</definedName>
    <definedName name="_xlnm.Print_Area" localSheetId="0">Общая!$A$1:$T$44</definedName>
  </definedNames>
  <calcPr calcId="145621" iterateDelta="1E-4"/>
</workbook>
</file>

<file path=xl/calcChain.xml><?xml version="1.0" encoding="utf-8"?>
<calcChain xmlns="http://schemas.openxmlformats.org/spreadsheetml/2006/main">
  <c r="S44" i="4" l="1"/>
  <c r="O43" i="4"/>
  <c r="N43" i="4"/>
  <c r="M43" i="4"/>
  <c r="L43" i="4"/>
  <c r="K43" i="4"/>
  <c r="O39" i="4"/>
  <c r="N39" i="4"/>
  <c r="M39" i="4"/>
  <c r="L39" i="4"/>
  <c r="K39" i="4"/>
  <c r="O36" i="4"/>
  <c r="N36" i="4"/>
  <c r="M36" i="4"/>
  <c r="L36" i="4"/>
  <c r="K36" i="4"/>
  <c r="S33" i="4" l="1"/>
  <c r="O33" i="4"/>
  <c r="S30" i="4"/>
  <c r="O30" i="4"/>
  <c r="S16" i="4"/>
  <c r="O16" i="4"/>
  <c r="O44" i="4" l="1"/>
</calcChain>
</file>

<file path=xl/sharedStrings.xml><?xml version="1.0" encoding="utf-8"?>
<sst xmlns="http://schemas.openxmlformats.org/spreadsheetml/2006/main" count="99" uniqueCount="61">
  <si>
    <t>№ п/п</t>
  </si>
  <si>
    <t>Адрес МКД*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</si>
  <si>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</si>
  <si>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</si>
  <si>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</si>
  <si>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</si>
  <si>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</si>
  <si>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</si>
  <si>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</si>
  <si>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</si>
  <si>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</si>
  <si>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</si>
  <si>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</si>
  <si>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числе:</t>
  </si>
  <si>
    <t>всего: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</si>
  <si>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</si>
  <si>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</si>
  <si>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</si>
  <si>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</si>
  <si>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>за счет средств Государственной корпорации</t>
  </si>
  <si>
    <t>за счет средств
Московской области</t>
  </si>
  <si>
    <t>за счет средств местного бюджета</t>
  </si>
  <si>
    <t>за счет средств собственников помещений в МКД</t>
  </si>
  <si>
    <t xml:space="preserve">ед. </t>
  </si>
  <si>
    <t>кв.м</t>
  </si>
  <si>
    <t>чел.</t>
  </si>
  <si>
    <t>руб.</t>
  </si>
  <si>
    <t>Замена лифтового оборудования</t>
  </si>
  <si>
    <t>Итого:</t>
  </si>
  <si>
    <t>Всего по муниципальному образованию:</t>
  </si>
  <si>
    <t>Ремонт внутридомовых инженерных систем электро-, тепло-, газо-, водоснабжения, водоотведения</t>
  </si>
  <si>
    <t>кирпичный</t>
  </si>
  <si>
    <t>панельный</t>
  </si>
  <si>
    <t>г. Лыткарино, Микрорайон 5, квартал 1, д.3</t>
  </si>
  <si>
    <t>г. Лыткарино, Микрорайон 5, квартал 1, д.4</t>
  </si>
  <si>
    <t>г. Лыткарино, Микрорайон 5, квартал 1, д.14</t>
  </si>
  <si>
    <t>г. Лыткарино, Микрорайон 5, квартал 1, д.18</t>
  </si>
  <si>
    <t>г. Лыткарино, Микрорайон 6, д.1</t>
  </si>
  <si>
    <t>Ремонт фасада с ремонтом балконных плит</t>
  </si>
  <si>
    <t>г. Лыткарино, Микрорайон 6, д.3</t>
  </si>
  <si>
    <t>г. Лыткарино, Микрорайон 6, д.5а</t>
  </si>
  <si>
    <t>г. Лыткарино, Микрорайон 6, д.21</t>
  </si>
  <si>
    <t>г. Лыткарино, Микрорайон 6, д.23</t>
  </si>
  <si>
    <t>г. Лыткарино, квартал 7, д.4</t>
  </si>
  <si>
    <t>г. Лыткарино, квартал 7, д.5а</t>
  </si>
  <si>
    <t>г. Лыткарино, квартал 7, д.5б</t>
  </si>
  <si>
    <t>г. Лыткарино, ул. Комсомольская, д.24б</t>
  </si>
  <si>
    <t>г. Лыткарино, ул. Комсомольская, д.28</t>
  </si>
  <si>
    <t>г. Лыткарино, ул. Советская, д.14</t>
  </si>
  <si>
    <t>Краткосрочный план проведения капитального ремонта многоквартирных домов г.Лыткарино на 2019г.</t>
  </si>
  <si>
    <t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Главы города Лыткарино 
от __________№___________</t>
  </si>
  <si>
    <t>г. Лыткарино, ул.Парковая д.26</t>
  </si>
  <si>
    <t>г. Лыткарино, ул.Парковая д.28</t>
  </si>
  <si>
    <t>г. Лыткарино, ул.Коммунистическая, д.55</t>
  </si>
  <si>
    <t>Установка общедомовых узлов учета тепловой энергии</t>
  </si>
  <si>
    <t>городской округ Лыткарино, ул.Ленина, д.27</t>
  </si>
  <si>
    <t>Ремонт кровли</t>
  </si>
  <si>
    <t>городской округ Лыткарино, ул.Спортивная д.12</t>
  </si>
  <si>
    <t>Устройство узла управления системы ГВС</t>
  </si>
  <si>
    <t>городской округ Лыткарино, ул.Набережная, д.12</t>
  </si>
  <si>
    <t>городской округ Лыткарино, ул.Набережная, д.12а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</si>
</sst>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"/>
    <numFmt numFmtId="166" formatCode="#,##0.00\ _₽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53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rgb="FF7F7F7F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Fill="0" applyProtection="0"/>
    <xf numFmtId="0" fontId="13" fillId="0" borderId="0" applyFill="0" applyProtection="0"/>
    <xf numFmtId="0" fontId="24" fillId="0" borderId="0"/>
    <xf numFmtId="0" fontId="23" fillId="0" borderId="0"/>
    <xf numFmtId="0" fontId="25" fillId="0" borderId="0" applyNumberFormat="0" applyFill="0" applyBorder="0" applyAlignment="0" applyProtection="0"/>
    <xf numFmtId="0" fontId="29" fillId="0" borderId="0"/>
    <xf numFmtId="0" fontId="29" fillId="0" borderId="0" applyFill="0" applyProtection="0"/>
    <xf numFmtId="0" fontId="29" fillId="0" borderId="0" applyFill="0" applyProtection="0"/>
  </cellStyleXfs>
  <cellXfs count="259">
    <xf numFmtId="0" fontId="0" fillId="0" borderId="0" xfId="0"/>
    <xf numFmtId="0" fontId="3" fillId="0" borderId="0" xfId="1" applyFont="1" applyFill="1" applyProtection="1"/>
    <xf numFmtId="0" fontId="4" fillId="2" borderId="0" xfId="1" applyFont="1" applyFill="1" applyAlignment="1" applyProtection="1">
      <alignment horizontal="center" vertical="center"/>
    </xf>
    <xf numFmtId="0" fontId="6" fillId="0" borderId="0" xfId="1" applyFont="1" applyFill="1" applyProtection="1"/>
    <xf numFmtId="3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0" fontId="8" fillId="2" borderId="0" xfId="1" applyFont="1" applyFill="1" applyAlignment="1" applyProtection="1">
      <alignment horizontal="center" vertical="center"/>
    </xf>
    <xf numFmtId="0" fontId="9" fillId="0" borderId="0" xfId="1" applyFont="1" applyFill="1" applyProtection="1"/>
    <xf numFmtId="0" fontId="11" fillId="2" borderId="0" xfId="1" applyFont="1" applyFill="1" applyAlignment="1" applyProtection="1">
      <alignment horizontal="center" vertical="center"/>
    </xf>
    <xf numFmtId="0" fontId="12" fillId="0" borderId="0" xfId="1" applyFont="1" applyFill="1" applyProtection="1"/>
    <xf numFmtId="0" fontId="14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3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</xf>
    <xf numFmtId="3" fontId="14" fillId="2" borderId="0" xfId="1" applyNumberFormat="1" applyFont="1" applyFill="1" applyAlignment="1" applyProtection="1">
      <alignment horizontal="center" vertical="center"/>
    </xf>
    <xf numFmtId="4" fontId="14" fillId="2" borderId="0" xfId="1" applyNumberFormat="1" applyFont="1" applyFill="1" applyAlignment="1" applyProtection="1">
      <alignment horizontal="center" vertical="center"/>
    </xf>
    <xf numFmtId="0" fontId="2" fillId="0" borderId="0" xfId="1" applyFill="1" applyProtection="1"/>
    <xf numFmtId="0" fontId="15" fillId="0" borderId="0" xfId="0" applyFont="1"/>
    <xf numFmtId="0" fontId="17" fillId="0" borderId="0" xfId="0" applyFont="1" applyAlignment="1">
      <alignment vertical="center" wrapText="1"/>
    </xf>
    <xf numFmtId="3" fontId="5" fillId="2" borderId="3" xfId="1" applyNumberFormat="1" applyFont="1" applyFill="1" applyBorder="1" applyAlignment="1" applyProtection="1">
      <alignment horizontal="center" vertical="center"/>
    </xf>
    <xf numFmtId="4" fontId="5" fillId="2" borderId="3" xfId="1" applyNumberFormat="1" applyFont="1" applyFill="1" applyBorder="1" applyAlignment="1" applyProtection="1">
      <alignment horizontal="center" vertical="center" wrapText="1"/>
    </xf>
    <xf numFmtId="3" fontId="5" fillId="2" borderId="3" xfId="1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 applyProtection="1">
      <alignment horizontal="center" vertical="center" wrapText="1" shrinkToFit="1"/>
    </xf>
    <xf numFmtId="0" fontId="4" fillId="2" borderId="0" xfId="1" applyFont="1" applyFill="1" applyBorder="1" applyAlignment="1" applyProtection="1">
      <alignment horizontal="center" vertical="center"/>
    </xf>
    <xf numFmtId="0" fontId="20" fillId="0" borderId="0" xfId="1" applyFont="1" applyFill="1" applyProtection="1"/>
    <xf numFmtId="0" fontId="15" fillId="2" borderId="0" xfId="1" applyFont="1" applyFill="1" applyBorder="1" applyAlignment="1" applyProtection="1">
      <alignment horizontal="center" vertical="center"/>
    </xf>
    <xf numFmtId="14" fontId="5" fillId="2" borderId="6" xfId="1" applyNumberFormat="1" applyFont="1" applyFill="1" applyBorder="1" applyAlignment="1" applyProtection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 applyProtection="1">
      <alignment horizontal="center" vertical="center" wrapText="1" shrinkToFit="1"/>
    </xf>
    <xf numFmtId="0" fontId="4" fillId="0" borderId="0" xfId="1" applyFont="1" applyFill="1" applyBorder="1" applyAlignment="1" applyProtection="1">
      <alignment horizontal="center" vertical="center"/>
    </xf>
    <xf numFmtId="0" fontId="6" fillId="0" borderId="5" xfId="1" applyFont="1" applyFill="1" applyBorder="1" applyProtection="1"/>
    <xf numFmtId="0" fontId="2" fillId="0" borderId="0" xfId="1" applyFill="1" applyBorder="1" applyProtection="1"/>
    <xf numFmtId="0" fontId="3" fillId="0" borderId="0" xfId="0" applyFont="1" applyBorder="1" applyAlignment="1">
      <alignment horizontal="right" vertical="top" wrapText="1"/>
    </xf>
    <xf numFmtId="0" fontId="3" fillId="0" borderId="7" xfId="1" applyFont="1" applyFill="1" applyBorder="1" applyProtection="1"/>
    <xf numFmtId="0" fontId="3" fillId="0" borderId="9" xfId="1" applyFont="1" applyFill="1" applyBorder="1" applyProtection="1"/>
    <xf numFmtId="0" fontId="4" fillId="0" borderId="5" xfId="0" applyFont="1" applyBorder="1" applyAlignment="1">
      <alignment horizontal="center" vertical="center" wrapText="1"/>
    </xf>
    <xf numFmtId="3" fontId="5" fillId="2" borderId="5" xfId="1" applyNumberFormat="1" applyFont="1" applyFill="1" applyBorder="1" applyAlignment="1" applyProtection="1">
      <alignment horizontal="center" vertical="center" wrapText="1" shrinkToFit="1"/>
    </xf>
    <xf numFmtId="4" fontId="4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 wrapText="1"/>
    </xf>
    <xf numFmtId="4" fontId="5" fillId="2" borderId="5" xfId="1" applyNumberFormat="1" applyFont="1" applyFill="1" applyBorder="1" applyAlignment="1" applyProtection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/>
    </xf>
    <xf numFmtId="14" fontId="4" fillId="2" borderId="6" xfId="1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" fontId="4" fillId="0" borderId="32" xfId="0" applyNumberFormat="1" applyFont="1" applyFill="1" applyBorder="1" applyAlignment="1" applyProtection="1">
      <alignment horizontal="right" vertical="center" wrapText="1" shrinkToFit="1"/>
    </xf>
    <xf numFmtId="0" fontId="16" fillId="0" borderId="5" xfId="0" applyFont="1" applyFill="1" applyBorder="1" applyAlignment="1">
      <alignment horizontal="right" vertical="center" wrapText="1"/>
    </xf>
    <xf numFmtId="0" fontId="4" fillId="2" borderId="30" xfId="1" applyFont="1" applyFill="1" applyBorder="1" applyAlignment="1" applyProtection="1">
      <alignment horizontal="center" vertical="center" wrapText="1" shrinkToFit="1"/>
    </xf>
    <xf numFmtId="4" fontId="4" fillId="0" borderId="5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 wrapText="1"/>
    </xf>
    <xf numFmtId="4" fontId="18" fillId="0" borderId="30" xfId="0" applyNumberFormat="1" applyFont="1" applyFill="1" applyBorder="1" applyAlignment="1">
      <alignment horizontal="right" vertical="center" wrapText="1" shrinkToFit="1"/>
    </xf>
    <xf numFmtId="4" fontId="18" fillId="0" borderId="30" xfId="0" applyNumberFormat="1" applyFont="1" applyFill="1" applyBorder="1" applyAlignment="1">
      <alignment horizontal="right"/>
    </xf>
    <xf numFmtId="0" fontId="4" fillId="0" borderId="30" xfId="0" applyFont="1" applyFill="1" applyBorder="1" applyAlignment="1">
      <alignment horizontal="center" vertical="center"/>
    </xf>
    <xf numFmtId="1" fontId="4" fillId="0" borderId="31" xfId="1" applyNumberFormat="1" applyFont="1" applyFill="1" applyBorder="1" applyAlignment="1" applyProtection="1">
      <alignment horizontal="center" vertical="center" wrapText="1" shrinkToFit="1"/>
    </xf>
    <xf numFmtId="14" fontId="11" fillId="2" borderId="6" xfId="1" applyNumberFormat="1" applyFont="1" applyFill="1" applyBorder="1" applyAlignment="1" applyProtection="1">
      <alignment horizontal="left" vertical="center"/>
    </xf>
    <xf numFmtId="3" fontId="10" fillId="2" borderId="5" xfId="1" applyNumberFormat="1" applyFont="1" applyFill="1" applyBorder="1" applyAlignment="1" applyProtection="1">
      <alignment horizontal="left" vertical="center"/>
    </xf>
    <xf numFmtId="4" fontId="10" fillId="2" borderId="5" xfId="1" applyNumberFormat="1" applyFont="1" applyFill="1" applyBorder="1" applyAlignment="1" applyProtection="1">
      <alignment horizontal="left" vertical="center"/>
    </xf>
    <xf numFmtId="0" fontId="10" fillId="2" borderId="4" xfId="1" applyFont="1" applyFill="1" applyBorder="1" applyAlignment="1" applyProtection="1">
      <alignment horizontal="left" vertical="center"/>
    </xf>
    <xf numFmtId="4" fontId="4" fillId="2" borderId="31" xfId="1" applyNumberFormat="1" applyFont="1" applyFill="1" applyBorder="1" applyAlignment="1" applyProtection="1">
      <alignment horizontal="right" vertical="center" wrapText="1"/>
    </xf>
    <xf numFmtId="4" fontId="4" fillId="0" borderId="31" xfId="1" applyNumberFormat="1" applyFont="1" applyFill="1" applyBorder="1" applyAlignment="1" applyProtection="1">
      <alignment horizontal="right"/>
    </xf>
    <xf numFmtId="4" fontId="4" fillId="0" borderId="31" xfId="0" applyNumberFormat="1" applyFont="1" applyFill="1" applyBorder="1" applyAlignment="1" applyProtection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5" fontId="18" fillId="3" borderId="5" xfId="0" applyNumberFormat="1" applyFont="1" applyFill="1" applyBorder="1" applyAlignment="1">
      <alignment horizontal="right" vertical="center" wrapText="1" shrinkToFit="1"/>
    </xf>
    <xf numFmtId="4" fontId="18" fillId="3" borderId="5" xfId="0" applyNumberFormat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wrapText="1"/>
    </xf>
    <xf numFmtId="1" fontId="4" fillId="2" borderId="4" xfId="1" applyNumberFormat="1" applyFont="1" applyFill="1" applyBorder="1" applyAlignment="1" applyProtection="1">
      <alignment horizontal="center" vertical="center" wrapText="1" shrinkToFit="1"/>
    </xf>
    <xf numFmtId="1" fontId="4" fillId="2" borderId="31" xfId="1" applyNumberFormat="1" applyFont="1" applyFill="1" applyBorder="1" applyAlignment="1" applyProtection="1">
      <alignment horizontal="center" vertical="center" wrapText="1" shrinkToFit="1"/>
    </xf>
    <xf numFmtId="1" fontId="4" fillId="2" borderId="30" xfId="1" applyNumberFormat="1" applyFont="1" applyFill="1" applyBorder="1" applyAlignment="1" applyProtection="1">
      <alignment horizontal="center" vertical="center" wrapText="1" shrinkToFit="1"/>
    </xf>
    <xf numFmtId="4" fontId="5" fillId="0" borderId="32" xfId="1" applyNumberFormat="1" applyFont="1" applyFill="1" applyBorder="1" applyAlignment="1" applyProtection="1">
      <alignment horizontal="center" vertical="center" wrapText="1"/>
    </xf>
    <xf numFmtId="164" fontId="5" fillId="0" borderId="32" xfId="1" applyNumberFormat="1" applyFont="1" applyFill="1" applyBorder="1" applyAlignment="1" applyProtection="1">
      <alignment horizontal="center" vertical="center" wrapText="1"/>
    </xf>
    <xf numFmtId="14" fontId="4" fillId="0" borderId="32" xfId="1" applyNumberFormat="1" applyFont="1" applyFill="1" applyBorder="1" applyAlignment="1" applyProtection="1">
      <alignment horizontal="center" vertical="center" wrapText="1" shrinkToFit="1"/>
    </xf>
    <xf numFmtId="165" fontId="4" fillId="0" borderId="32" xfId="0" applyNumberFormat="1" applyFont="1" applyFill="1" applyBorder="1" applyAlignment="1">
      <alignment horizontal="center" vertical="center"/>
    </xf>
    <xf numFmtId="0" fontId="4" fillId="2" borderId="34" xfId="1" applyFont="1" applyFill="1" applyBorder="1" applyAlignment="1" applyProtection="1">
      <alignment horizontal="center" vertical="center"/>
    </xf>
    <xf numFmtId="4" fontId="4" fillId="0" borderId="31" xfId="0" applyNumberFormat="1" applyFont="1" applyFill="1" applyBorder="1" applyAlignment="1" applyProtection="1">
      <alignment horizontal="center" vertical="center" wrapText="1" shrinkToFit="1"/>
    </xf>
    <xf numFmtId="3" fontId="4" fillId="0" borderId="31" xfId="0" applyNumberFormat="1" applyFont="1" applyFill="1" applyBorder="1" applyAlignment="1" applyProtection="1">
      <alignment horizontal="center" vertical="center" wrapText="1" shrinkToFit="1"/>
    </xf>
    <xf numFmtId="0" fontId="4" fillId="0" borderId="31" xfId="0" applyFont="1" applyFill="1" applyBorder="1" applyAlignment="1" applyProtection="1">
      <alignment horizontal="center" vertical="center" wrapText="1" shrinkToFit="1"/>
    </xf>
    <xf numFmtId="0" fontId="4" fillId="0" borderId="31" xfId="0" applyFont="1" applyFill="1" applyBorder="1" applyAlignment="1">
      <alignment vertical="center" wrapText="1"/>
    </xf>
    <xf numFmtId="4" fontId="4" fillId="0" borderId="32" xfId="0" applyNumberFormat="1" applyFont="1" applyFill="1" applyBorder="1" applyAlignment="1">
      <alignment horizontal="right" vertical="center" wrapText="1"/>
    </xf>
    <xf numFmtId="3" fontId="5" fillId="0" borderId="32" xfId="1" applyNumberFormat="1" applyFont="1" applyFill="1" applyBorder="1" applyAlignment="1" applyProtection="1">
      <alignment horizontal="center" vertical="center" wrapText="1" shrinkToFit="1"/>
    </xf>
    <xf numFmtId="0" fontId="4" fillId="0" borderId="32" xfId="1" applyFont="1" applyFill="1" applyBorder="1" applyAlignment="1" applyProtection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left" vertical="center" wrapText="1"/>
    </xf>
    <xf numFmtId="1" fontId="4" fillId="0" borderId="32" xfId="1" applyNumberFormat="1" applyFont="1" applyFill="1" applyBorder="1" applyAlignment="1" applyProtection="1">
      <alignment horizontal="center" vertical="center" wrapText="1" shrinkToFit="1"/>
    </xf>
    <xf numFmtId="0" fontId="4" fillId="2" borderId="33" xfId="1" applyFont="1" applyFill="1" applyBorder="1" applyAlignment="1" applyProtection="1">
      <alignment horizontal="center" vertical="center"/>
    </xf>
    <xf numFmtId="0" fontId="4" fillId="2" borderId="35" xfId="1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>
      <alignment vertical="center" wrapText="1"/>
    </xf>
    <xf numFmtId="4" fontId="4" fillId="2" borderId="32" xfId="1" applyNumberFormat="1" applyFont="1" applyFill="1" applyBorder="1" applyAlignment="1" applyProtection="1">
      <alignment horizontal="right" vertical="center" wrapText="1"/>
    </xf>
    <xf numFmtId="4" fontId="4" fillId="0" borderId="32" xfId="1" applyNumberFormat="1" applyFont="1" applyFill="1" applyBorder="1" applyAlignment="1" applyProtection="1">
      <alignment horizontal="right"/>
    </xf>
    <xf numFmtId="4" fontId="4" fillId="0" borderId="32" xfId="0" applyNumberFormat="1" applyFont="1" applyFill="1" applyBorder="1" applyAlignment="1" applyProtection="1">
      <alignment horizontal="center" vertical="center" wrapText="1"/>
    </xf>
    <xf numFmtId="4" fontId="4" fillId="0" borderId="32" xfId="0" applyNumberFormat="1" applyFont="1" applyFill="1" applyBorder="1" applyAlignment="1" applyProtection="1">
      <alignment horizontal="center" vertical="center" wrapText="1" shrinkToFit="1"/>
    </xf>
    <xf numFmtId="3" fontId="4" fillId="0" borderId="32" xfId="0" applyNumberFormat="1" applyFont="1" applyFill="1" applyBorder="1" applyAlignment="1" applyProtection="1">
      <alignment horizontal="center" vertical="center" wrapText="1" shrinkToFit="1"/>
    </xf>
    <xf numFmtId="0" fontId="4" fillId="0" borderId="32" xfId="0" applyFont="1" applyFill="1" applyBorder="1" applyAlignment="1" applyProtection="1">
      <alignment horizontal="center" vertical="center" wrapText="1" shrinkToFit="1"/>
    </xf>
    <xf numFmtId="1" fontId="4" fillId="2" borderId="32" xfId="1" applyNumberFormat="1" applyFont="1" applyFill="1" applyBorder="1" applyAlignment="1" applyProtection="1">
      <alignment horizontal="center" vertical="center" wrapText="1" shrinkToFit="1"/>
    </xf>
    <xf numFmtId="165" fontId="4" fillId="0" borderId="30" xfId="0" applyNumberFormat="1" applyFont="1" applyFill="1" applyBorder="1" applyAlignment="1">
      <alignment horizontal="center" vertical="center"/>
    </xf>
    <xf numFmtId="4" fontId="5" fillId="0" borderId="30" xfId="1" applyNumberFormat="1" applyFont="1" applyFill="1" applyBorder="1" applyAlignment="1" applyProtection="1">
      <alignment horizontal="center" vertical="center" wrapText="1"/>
    </xf>
    <xf numFmtId="164" fontId="5" fillId="0" borderId="30" xfId="1" applyNumberFormat="1" applyFont="1" applyFill="1" applyBorder="1" applyAlignment="1" applyProtection="1">
      <alignment horizontal="center" vertical="center" wrapText="1"/>
    </xf>
    <xf numFmtId="4" fontId="4" fillId="0" borderId="30" xfId="0" applyNumberFormat="1" applyFont="1" applyFill="1" applyBorder="1" applyAlignment="1">
      <alignment horizontal="right" vertical="center" wrapText="1"/>
    </xf>
    <xf numFmtId="3" fontId="5" fillId="0" borderId="30" xfId="1" applyNumberFormat="1" applyFont="1" applyFill="1" applyBorder="1" applyAlignment="1" applyProtection="1">
      <alignment horizontal="center" vertical="center" wrapText="1" shrinkToFit="1"/>
    </xf>
    <xf numFmtId="0" fontId="28" fillId="0" borderId="30" xfId="0" applyFont="1" applyFill="1" applyBorder="1" applyAlignment="1">
      <alignment horizontal="left" vertical="center" wrapText="1"/>
    </xf>
    <xf numFmtId="4" fontId="4" fillId="0" borderId="3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  <xf numFmtId="0" fontId="4" fillId="2" borderId="13" xfId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0" fontId="4" fillId="2" borderId="15" xfId="1" applyFont="1" applyFill="1" applyBorder="1" applyAlignment="1" applyProtection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textRotation="90"/>
    </xf>
    <xf numFmtId="3" fontId="5" fillId="2" borderId="16" xfId="1" applyNumberFormat="1" applyFont="1" applyFill="1" applyBorder="1" applyAlignment="1" applyProtection="1">
      <alignment horizontal="center" vertical="center" textRotation="90"/>
    </xf>
    <xf numFmtId="4" fontId="5" fillId="2" borderId="27" xfId="1" applyNumberFormat="1" applyFont="1" applyFill="1" applyBorder="1" applyAlignment="1" applyProtection="1">
      <alignment horizontal="center" vertical="center" wrapText="1"/>
    </xf>
    <xf numFmtId="4" fontId="5" fillId="2" borderId="28" xfId="1" applyNumberFormat="1" applyFont="1" applyFill="1" applyBorder="1" applyAlignment="1" applyProtection="1">
      <alignment horizontal="center" vertical="center" wrapText="1"/>
    </xf>
    <xf numFmtId="4" fontId="5" fillId="2" borderId="29" xfId="1" applyNumberFormat="1" applyFont="1" applyFill="1" applyBorder="1" applyAlignment="1" applyProtection="1">
      <alignment horizontal="center" vertical="center" wrapText="1"/>
    </xf>
    <xf numFmtId="4" fontId="5" fillId="2" borderId="17" xfId="1" applyNumberFormat="1" applyFont="1" applyFill="1" applyBorder="1" applyAlignment="1" applyProtection="1">
      <alignment horizontal="center" vertical="center" wrapText="1"/>
    </xf>
    <xf numFmtId="4" fontId="5" fillId="2" borderId="18" xfId="1" applyNumberFormat="1" applyFont="1" applyFill="1" applyBorder="1" applyAlignment="1" applyProtection="1">
      <alignment horizontal="center" vertical="center" wrapText="1"/>
    </xf>
    <xf numFmtId="4" fontId="5" fillId="2" borderId="19" xfId="1" applyNumberFormat="1" applyFont="1" applyFill="1" applyBorder="1" applyAlignment="1" applyProtection="1">
      <alignment horizontal="center" vertical="center" wrapText="1"/>
    </xf>
    <xf numFmtId="3" fontId="5" fillId="2" borderId="13" xfId="1" applyNumberFormat="1" applyFont="1" applyFill="1" applyBorder="1" applyAlignment="1" applyProtection="1">
      <alignment horizontal="center" vertical="center" textRotation="90" wrapText="1"/>
    </xf>
    <xf numFmtId="3" fontId="5" fillId="2" borderId="14" xfId="1" applyNumberFormat="1" applyFont="1" applyFill="1" applyBorder="1" applyAlignment="1" applyProtection="1">
      <alignment horizontal="center" vertical="center" textRotation="90" wrapText="1"/>
    </xf>
    <xf numFmtId="3" fontId="5" fillId="2" borderId="15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4" fontId="5" fillId="2" borderId="16" xfId="1" applyNumberFormat="1" applyFont="1" applyFill="1" applyBorder="1" applyAlignment="1" applyProtection="1">
      <alignment horizontal="center" vertical="center" textRotation="90" wrapText="1"/>
    </xf>
    <xf numFmtId="3" fontId="5" fillId="2" borderId="16" xfId="1" applyNumberFormat="1" applyFont="1" applyFill="1" applyBorder="1" applyAlignment="1" applyProtection="1">
      <alignment horizontal="center" vertical="center" textRotation="90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5" fillId="2" borderId="20" xfId="1" applyFont="1" applyFill="1" applyBorder="1" applyAlignment="1" applyProtection="1">
      <alignment horizontal="center" vertical="center" textRotation="90" wrapText="1"/>
    </xf>
    <xf numFmtId="0" fontId="5" fillId="2" borderId="21" xfId="1" applyFont="1" applyFill="1" applyBorder="1" applyAlignment="1" applyProtection="1">
      <alignment horizontal="center" vertical="center" textRotation="90" wrapText="1"/>
    </xf>
    <xf numFmtId="0" fontId="5" fillId="2" borderId="22" xfId="1" applyFont="1" applyFill="1" applyBorder="1" applyAlignment="1" applyProtection="1">
      <alignment horizontal="center" vertical="center" textRotation="90" wrapText="1"/>
    </xf>
    <xf numFmtId="0" fontId="5" fillId="2" borderId="13" xfId="1" applyFont="1" applyFill="1" applyBorder="1" applyAlignment="1" applyProtection="1">
      <alignment horizontal="center" vertical="center" textRotation="90"/>
    </xf>
    <xf numFmtId="0" fontId="5" fillId="2" borderId="14" xfId="1" applyFont="1" applyFill="1" applyBorder="1" applyAlignment="1" applyProtection="1">
      <alignment horizontal="center" vertical="center" textRotation="90"/>
    </xf>
    <xf numFmtId="0" fontId="5" fillId="2" borderId="15" xfId="1" applyFont="1" applyFill="1" applyBorder="1" applyAlignment="1" applyProtection="1">
      <alignment horizontal="center" vertical="center" textRotation="90"/>
    </xf>
    <xf numFmtId="1" fontId="5" fillId="2" borderId="13" xfId="1" applyNumberFormat="1" applyFont="1" applyFill="1" applyBorder="1" applyAlignment="1" applyProtection="1">
      <alignment horizontal="center" vertical="center" textRotation="90"/>
    </xf>
    <xf numFmtId="1" fontId="5" fillId="2" borderId="14" xfId="1" applyNumberFormat="1" applyFont="1" applyFill="1" applyBorder="1" applyAlignment="1" applyProtection="1">
      <alignment horizontal="center" vertical="center" textRotation="90"/>
    </xf>
    <xf numFmtId="1" fontId="5" fillId="2" borderId="15" xfId="1" applyNumberFormat="1" applyFont="1" applyFill="1" applyBorder="1" applyAlignment="1" applyProtection="1">
      <alignment horizontal="center" vertical="center" textRotation="90"/>
    </xf>
    <xf numFmtId="0" fontId="16" fillId="2" borderId="5" xfId="1" applyFont="1" applyFill="1" applyBorder="1" applyAlignment="1" applyProtection="1">
      <alignment horizontal="center" vertical="center" wrapText="1"/>
    </xf>
    <xf numFmtId="1" fontId="5" fillId="2" borderId="23" xfId="1" applyNumberFormat="1" applyFont="1" applyFill="1" applyBorder="1" applyAlignment="1" applyProtection="1">
      <alignment horizontal="center" vertical="center"/>
    </xf>
    <xf numFmtId="4" fontId="5" fillId="2" borderId="13" xfId="1" applyNumberFormat="1" applyFont="1" applyFill="1" applyBorder="1" applyAlignment="1" applyProtection="1">
      <alignment horizontal="center" vertical="center" textRotation="90" wrapText="1"/>
    </xf>
    <xf numFmtId="4" fontId="5" fillId="2" borderId="14" xfId="1" applyNumberFormat="1" applyFont="1" applyFill="1" applyBorder="1" applyAlignment="1" applyProtection="1">
      <alignment horizontal="center" vertical="center" textRotation="90" wrapText="1"/>
    </xf>
    <xf numFmtId="1" fontId="5" fillId="2" borderId="24" xfId="1" applyNumberFormat="1" applyFont="1" applyFill="1" applyBorder="1" applyAlignment="1" applyProtection="1">
      <alignment horizontal="center" vertical="center"/>
    </xf>
    <xf numFmtId="1" fontId="5" fillId="2" borderId="25" xfId="1" applyNumberFormat="1" applyFont="1" applyFill="1" applyBorder="1" applyAlignment="1" applyProtection="1">
      <alignment horizontal="center" vertical="center"/>
    </xf>
    <xf numFmtId="1" fontId="5" fillId="2" borderId="26" xfId="1" applyNumberFormat="1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vertical="center" wrapText="1" shrinkToFit="1"/>
    </xf>
    <xf numFmtId="0" fontId="4" fillId="0" borderId="36" xfId="0" applyFont="1" applyFill="1" applyBorder="1" applyAlignment="1" applyProtection="1">
      <alignment horizontal="center" vertical="center" wrapText="1" shrinkToFit="1"/>
    </xf>
    <xf numFmtId="3" fontId="4" fillId="0" borderId="36" xfId="0" applyNumberFormat="1" applyFont="1" applyFill="1" applyBorder="1" applyAlignment="1" applyProtection="1">
      <alignment horizontal="center" vertical="center" wrapText="1" shrinkToFit="1"/>
    </xf>
    <xf numFmtId="0" fontId="6" fillId="0" borderId="36" xfId="1" applyFont="1" applyFill="1" applyBorder="1" applyProtection="1"/>
    <xf numFmtId="4" fontId="4" fillId="0" borderId="36" xfId="0" applyNumberFormat="1" applyFont="1" applyFill="1" applyBorder="1" applyAlignment="1" applyProtection="1">
      <alignment horizontal="center" vertical="center" wrapText="1" shrinkToFit="1"/>
    </xf>
    <xf numFmtId="4" fontId="4" fillId="0" borderId="36" xfId="0" applyNumberFormat="1" applyFont="1" applyFill="1" applyBorder="1" applyAlignment="1" applyProtection="1">
      <alignment horizontal="center" vertical="center" wrapText="1"/>
    </xf>
    <xf numFmtId="4" fontId="4" fillId="0" borderId="36" xfId="1" applyNumberFormat="1" applyFont="1" applyFill="1" applyBorder="1" applyAlignment="1" applyProtection="1">
      <alignment horizontal="right"/>
    </xf>
    <xf numFmtId="4" fontId="4" fillId="2" borderId="36" xfId="1" applyNumberFormat="1" applyFont="1" applyFill="1" applyBorder="1" applyAlignment="1" applyProtection="1">
      <alignment horizontal="right" vertical="center" wrapText="1"/>
    </xf>
    <xf numFmtId="14" fontId="4" fillId="2" borderId="34" xfId="1" applyNumberFormat="1" applyFont="1" applyFill="1" applyBorder="1" applyAlignment="1" applyProtection="1">
      <alignment horizontal="center" vertical="center" wrapText="1" shrinkToFit="1"/>
    </xf>
    <xf numFmtId="0" fontId="4" fillId="0" borderId="37" xfId="0" applyFont="1" applyFill="1" applyBorder="1" applyAlignment="1" applyProtection="1">
      <alignment horizontal="center" vertical="center" wrapText="1" shrinkToFit="1"/>
    </xf>
    <xf numFmtId="0" fontId="4" fillId="0" borderId="38" xfId="0" applyFont="1" applyFill="1" applyBorder="1" applyAlignment="1" applyProtection="1">
      <alignment horizontal="center" vertical="center" wrapText="1" shrinkToFit="1"/>
    </xf>
    <xf numFmtId="3" fontId="4" fillId="0" borderId="38" xfId="0" applyNumberFormat="1" applyFont="1" applyFill="1" applyBorder="1" applyAlignment="1" applyProtection="1">
      <alignment horizontal="center" vertical="center" wrapText="1" shrinkToFit="1"/>
    </xf>
    <xf numFmtId="0" fontId="6" fillId="0" borderId="38" xfId="1" applyFont="1" applyFill="1" applyBorder="1" applyProtection="1"/>
    <xf numFmtId="4" fontId="4" fillId="0" borderId="38" xfId="0" applyNumberFormat="1" applyFont="1" applyFill="1" applyBorder="1" applyAlignment="1" applyProtection="1">
      <alignment horizontal="center" vertical="center" wrapText="1" shrinkToFit="1"/>
    </xf>
    <xf numFmtId="4" fontId="4" fillId="0" borderId="38" xfId="0" applyNumberFormat="1" applyFont="1" applyFill="1" applyBorder="1" applyAlignment="1" applyProtection="1">
      <alignment horizontal="center" vertical="center" wrapText="1"/>
    </xf>
    <xf numFmtId="4" fontId="4" fillId="0" borderId="38" xfId="1" applyNumberFormat="1" applyFont="1" applyFill="1" applyBorder="1" applyAlignment="1" applyProtection="1">
      <alignment horizontal="right"/>
    </xf>
    <xf numFmtId="4" fontId="4" fillId="2" borderId="38" xfId="1" applyNumberFormat="1" applyFont="1" applyFill="1" applyBorder="1" applyAlignment="1" applyProtection="1">
      <alignment horizontal="right" vertical="center" wrapText="1"/>
    </xf>
    <xf numFmtId="14" fontId="4" fillId="0" borderId="39" xfId="1" applyNumberFormat="1" applyFont="1" applyFill="1" applyBorder="1" applyAlignment="1" applyProtection="1">
      <alignment horizontal="center" vertical="center" wrapText="1" shrinkToFit="1"/>
    </xf>
    <xf numFmtId="165" fontId="18" fillId="3" borderId="36" xfId="0" applyNumberFormat="1" applyFont="1" applyFill="1" applyBorder="1" applyAlignment="1">
      <alignment horizontal="right" vertical="center" wrapText="1" shrinkToFit="1"/>
    </xf>
    <xf numFmtId="0" fontId="4" fillId="0" borderId="36" xfId="0" applyFont="1" applyFill="1" applyBorder="1" applyAlignment="1">
      <alignment horizontal="center" vertical="center"/>
    </xf>
    <xf numFmtId="4" fontId="4" fillId="0" borderId="36" xfId="0" applyNumberFormat="1" applyFont="1" applyBorder="1" applyAlignment="1">
      <alignment horizontal="center" vertical="center" wrapText="1"/>
    </xf>
    <xf numFmtId="4" fontId="16" fillId="0" borderId="36" xfId="0" applyNumberFormat="1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4" fontId="15" fillId="0" borderId="38" xfId="0" applyNumberFormat="1" applyFont="1" applyFill="1" applyBorder="1" applyAlignment="1">
      <alignment horizontal="center" vertical="center" wrapText="1"/>
    </xf>
    <xf numFmtId="165" fontId="15" fillId="0" borderId="38" xfId="0" applyNumberFormat="1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4" fontId="16" fillId="0" borderId="38" xfId="0" applyNumberFormat="1" applyFont="1" applyFill="1" applyBorder="1" applyAlignment="1">
      <alignment horizontal="center" vertical="center" wrapText="1"/>
    </xf>
    <xf numFmtId="0" fontId="6" fillId="0" borderId="38" xfId="1" applyFont="1" applyFill="1" applyBorder="1" applyAlignment="1" applyProtection="1">
      <alignment horizontal="center"/>
    </xf>
    <xf numFmtId="0" fontId="4" fillId="0" borderId="41" xfId="0" applyFont="1" applyFill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 wrapText="1"/>
    </xf>
    <xf numFmtId="0" fontId="4" fillId="0" borderId="38" xfId="0" applyFont="1" applyFill="1" applyBorder="1" applyAlignment="1" applyProtection="1">
      <alignment vertical="center" wrapText="1" shrinkToFit="1"/>
    </xf>
    <xf numFmtId="4" fontId="4" fillId="0" borderId="40" xfId="0" applyNumberFormat="1" applyFont="1" applyFill="1" applyBorder="1" applyAlignment="1" applyProtection="1">
      <alignment horizontal="center" vertical="center" wrapText="1" shrinkToFit="1"/>
    </xf>
    <xf numFmtId="165" fontId="18" fillId="3" borderId="38" xfId="0" applyNumberFormat="1" applyFont="1" applyFill="1" applyBorder="1" applyAlignment="1">
      <alignment horizontal="right" vertical="center" wrapText="1" shrinkToFit="1"/>
    </xf>
    <xf numFmtId="0" fontId="4" fillId="0" borderId="38" xfId="0" applyFont="1" applyFill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 wrapText="1"/>
    </xf>
    <xf numFmtId="4" fontId="16" fillId="0" borderId="38" xfId="0" applyNumberFormat="1" applyFont="1" applyBorder="1" applyAlignment="1">
      <alignment horizontal="center" vertical="center" wrapText="1"/>
    </xf>
    <xf numFmtId="14" fontId="4" fillId="2" borderId="42" xfId="1" applyNumberFormat="1" applyFont="1" applyFill="1" applyBorder="1" applyAlignment="1" applyProtection="1">
      <alignment horizontal="center" vertical="center" wrapText="1" shrinkToFit="1"/>
    </xf>
    <xf numFmtId="0" fontId="16" fillId="2" borderId="8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15" fillId="2" borderId="38" xfId="1" applyNumberFormat="1" applyFont="1" applyFill="1" applyBorder="1" applyAlignment="1" applyProtection="1">
      <alignment horizontal="center" vertical="center" wrapText="1" shrinkToFit="1"/>
    </xf>
    <xf numFmtId="0" fontId="16" fillId="0" borderId="37" xfId="0" applyFont="1" applyFill="1" applyBorder="1" applyAlignment="1">
      <alignment horizontal="right" vertical="center" wrapText="1"/>
    </xf>
    <xf numFmtId="14" fontId="5" fillId="2" borderId="42" xfId="1" applyNumberFormat="1" applyFont="1" applyFill="1" applyBorder="1" applyAlignment="1" applyProtection="1">
      <alignment horizontal="center" vertical="center" wrapText="1" shrinkToFit="1"/>
    </xf>
    <xf numFmtId="0" fontId="28" fillId="0" borderId="5" xfId="0" applyFont="1" applyFill="1" applyBorder="1" applyAlignment="1">
      <alignment horizontal="left" vertical="center" wrapText="1"/>
    </xf>
    <xf numFmtId="0" fontId="4" fillId="2" borderId="5" xfId="1" applyFont="1" applyFill="1" applyBorder="1" applyAlignment="1" applyProtection="1">
      <alignment horizontal="center" vertical="center" wrapText="1" shrinkToFit="1"/>
    </xf>
    <xf numFmtId="0" fontId="4" fillId="0" borderId="5" xfId="1" applyFont="1" applyFill="1" applyBorder="1" applyAlignment="1" applyProtection="1">
      <alignment horizontal="center" vertical="center" wrapText="1" shrinkToFit="1"/>
    </xf>
    <xf numFmtId="0" fontId="28" fillId="0" borderId="5" xfId="0" applyFont="1" applyFill="1" applyBorder="1" applyAlignment="1">
      <alignment horizontal="center" vertical="center" wrapText="1"/>
    </xf>
    <xf numFmtId="3" fontId="27" fillId="0" borderId="5" xfId="5" applyNumberFormat="1" applyFont="1" applyBorder="1" applyAlignment="1" applyProtection="1">
      <alignment horizontal="center" vertical="center" wrapText="1" shrinkToFit="1"/>
    </xf>
    <xf numFmtId="3" fontId="27" fillId="0" borderId="5" xfId="0" applyNumberFormat="1" applyFont="1" applyBorder="1" applyAlignment="1" applyProtection="1">
      <alignment horizontal="center" vertical="center" wrapText="1" shrinkToFit="1"/>
    </xf>
    <xf numFmtId="4" fontId="27" fillId="0" borderId="5" xfId="5" applyNumberFormat="1" applyFont="1" applyBorder="1" applyAlignment="1" applyProtection="1">
      <alignment horizontal="center" vertical="center" wrapText="1" shrinkToFit="1"/>
    </xf>
    <xf numFmtId="4" fontId="19" fillId="0" borderId="5" xfId="5" applyNumberFormat="1" applyFont="1" applyBorder="1" applyAlignment="1">
      <alignment horizontal="center" vertical="center"/>
    </xf>
    <xf numFmtId="0" fontId="26" fillId="0" borderId="5" xfId="5" applyFont="1" applyBorder="1" applyProtection="1"/>
    <xf numFmtId="4" fontId="27" fillId="0" borderId="5" xfId="5" applyNumberFormat="1" applyFont="1" applyBorder="1" applyAlignment="1" applyProtection="1">
      <alignment horizontal="right" vertical="center" wrapText="1"/>
    </xf>
    <xf numFmtId="4" fontId="27" fillId="0" borderId="5" xfId="0" applyNumberFormat="1" applyFont="1" applyBorder="1" applyAlignment="1">
      <alignment horizontal="right" vertical="center"/>
    </xf>
    <xf numFmtId="14" fontId="4" fillId="0" borderId="6" xfId="1" applyNumberFormat="1" applyFont="1" applyFill="1" applyBorder="1" applyAlignment="1" applyProtection="1">
      <alignment horizontal="center" vertical="center" wrapText="1" shrinkToFit="1"/>
    </xf>
    <xf numFmtId="1" fontId="4" fillId="2" borderId="40" xfId="1" applyNumberFormat="1" applyFont="1" applyFill="1" applyBorder="1" applyAlignment="1" applyProtection="1">
      <alignment horizontal="center" vertical="center" wrapText="1" shrinkToFit="1"/>
    </xf>
    <xf numFmtId="1" fontId="4" fillId="2" borderId="7" xfId="1" applyNumberFormat="1" applyFont="1" applyFill="1" applyBorder="1" applyAlignment="1" applyProtection="1">
      <alignment horizontal="center" vertical="center" wrapText="1" shrinkToFit="1"/>
    </xf>
    <xf numFmtId="0" fontId="0" fillId="0" borderId="9" xfId="0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2" borderId="8" xfId="1" applyNumberFormat="1" applyFont="1" applyFill="1" applyBorder="1" applyAlignment="1" applyProtection="1">
      <alignment horizontal="center" vertical="center" wrapText="1"/>
    </xf>
    <xf numFmtId="4" fontId="5" fillId="2" borderId="8" xfId="1" applyNumberFormat="1" applyFont="1" applyFill="1" applyBorder="1" applyAlignment="1" applyProtection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/>
    </xf>
    <xf numFmtId="14" fontId="5" fillId="2" borderId="9" xfId="1" applyNumberFormat="1" applyFont="1" applyFill="1" applyBorder="1" applyAlignment="1" applyProtection="1">
      <alignment horizontal="center" vertical="center" wrapText="1" shrinkToFit="1"/>
    </xf>
    <xf numFmtId="1" fontId="4" fillId="2" borderId="43" xfId="1" applyNumberFormat="1" applyFont="1" applyFill="1" applyBorder="1" applyAlignment="1" applyProtection="1">
      <alignment horizontal="center" vertical="center" wrapText="1" shrinkToFit="1"/>
    </xf>
    <xf numFmtId="0" fontId="6" fillId="0" borderId="44" xfId="1" applyFont="1" applyFill="1" applyBorder="1" applyProtection="1"/>
    <xf numFmtId="4" fontId="4" fillId="2" borderId="44" xfId="1" applyNumberFormat="1" applyFont="1" applyFill="1" applyBorder="1" applyAlignment="1" applyProtection="1">
      <alignment horizontal="right" vertical="center" wrapText="1"/>
    </xf>
    <xf numFmtId="4" fontId="4" fillId="0" borderId="44" xfId="0" applyNumberFormat="1" applyFont="1" applyFill="1" applyBorder="1" applyAlignment="1">
      <alignment horizontal="right" vertical="center"/>
    </xf>
    <xf numFmtId="0" fontId="4" fillId="2" borderId="38" xfId="1" applyFont="1" applyFill="1" applyBorder="1" applyAlignment="1" applyProtection="1">
      <alignment horizontal="center" vertical="center" wrapText="1" shrinkToFit="1"/>
    </xf>
    <xf numFmtId="0" fontId="19" fillId="4" borderId="38" xfId="0" applyNumberFormat="1" applyFont="1" applyFill="1" applyBorder="1" applyAlignment="1">
      <alignment horizontal="center" vertical="center" wrapText="1" shrinkToFit="1"/>
    </xf>
    <xf numFmtId="43" fontId="19" fillId="0" borderId="38" xfId="3" applyNumberFormat="1" applyFont="1" applyFill="1" applyBorder="1" applyAlignment="1">
      <alignment horizontal="center" vertical="center"/>
    </xf>
    <xf numFmtId="4" fontId="4" fillId="0" borderId="38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4" fontId="4" fillId="0" borderId="45" xfId="1" applyNumberFormat="1" applyFont="1" applyFill="1" applyBorder="1" applyAlignment="1" applyProtection="1">
      <alignment horizontal="center" vertical="center" wrapText="1" shrinkToFit="1"/>
    </xf>
    <xf numFmtId="4" fontId="16" fillId="0" borderId="8" xfId="0" applyNumberFormat="1" applyFont="1" applyBorder="1" applyAlignment="1">
      <alignment horizontal="center" vertical="center"/>
    </xf>
    <xf numFmtId="14" fontId="4" fillId="2" borderId="9" xfId="1" applyNumberFormat="1" applyFont="1" applyFill="1" applyBorder="1" applyAlignment="1" applyProtection="1">
      <alignment horizontal="center" vertical="center" wrapText="1" shrinkToFit="1"/>
    </xf>
    <xf numFmtId="1" fontId="4" fillId="0" borderId="46" xfId="1" applyNumberFormat="1" applyFont="1" applyFill="1" applyBorder="1" applyAlignment="1" applyProtection="1">
      <alignment horizontal="center" vertical="center" wrapText="1" shrinkToFit="1"/>
    </xf>
    <xf numFmtId="0" fontId="4" fillId="0" borderId="38" xfId="0" applyFont="1" applyFill="1" applyBorder="1" applyAlignment="1">
      <alignment vertical="center" wrapText="1"/>
    </xf>
    <xf numFmtId="0" fontId="19" fillId="0" borderId="38" xfId="0" applyFont="1" applyFill="1" applyBorder="1" applyAlignment="1">
      <alignment horizontal="center" vertical="center"/>
    </xf>
    <xf numFmtId="3" fontId="21" fillId="0" borderId="38" xfId="1" applyNumberFormat="1" applyFont="1" applyFill="1" applyBorder="1" applyAlignment="1" applyProtection="1">
      <alignment horizontal="center" vertical="center" wrapText="1" shrinkToFit="1"/>
    </xf>
    <xf numFmtId="4" fontId="19" fillId="0" borderId="38" xfId="0" applyNumberFormat="1" applyFont="1" applyFill="1" applyBorder="1" applyAlignment="1">
      <alignment horizontal="right"/>
    </xf>
    <xf numFmtId="165" fontId="19" fillId="0" borderId="38" xfId="0" applyNumberFormat="1" applyFont="1" applyFill="1" applyBorder="1" applyAlignment="1">
      <alignment horizontal="right" vertical="center" wrapText="1" shrinkToFit="1"/>
    </xf>
    <xf numFmtId="4" fontId="19" fillId="0" borderId="38" xfId="0" applyNumberFormat="1" applyFont="1" applyFill="1" applyBorder="1" applyAlignment="1">
      <alignment horizontal="center" vertical="center"/>
    </xf>
    <xf numFmtId="164" fontId="21" fillId="0" borderId="38" xfId="1" applyNumberFormat="1" applyFont="1" applyFill="1" applyBorder="1" applyAlignment="1" applyProtection="1">
      <alignment horizontal="center" vertical="center" wrapText="1"/>
    </xf>
    <xf numFmtId="4" fontId="21" fillId="0" borderId="38" xfId="1" applyNumberFormat="1" applyFont="1" applyFill="1" applyBorder="1" applyAlignment="1" applyProtection="1">
      <alignment horizontal="center" vertical="center" wrapText="1"/>
    </xf>
    <xf numFmtId="4" fontId="19" fillId="0" borderId="38" xfId="0" applyNumberFormat="1" applyFont="1" applyFill="1" applyBorder="1" applyAlignment="1">
      <alignment horizontal="right" vertical="center"/>
    </xf>
    <xf numFmtId="14" fontId="4" fillId="0" borderId="42" xfId="1" applyNumberFormat="1" applyFont="1" applyFill="1" applyBorder="1" applyAlignment="1" applyProtection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right" vertical="center"/>
    </xf>
    <xf numFmtId="0" fontId="28" fillId="0" borderId="44" xfId="0" applyFont="1" applyFill="1" applyBorder="1" applyAlignment="1">
      <alignment horizontal="left" vertical="center" wrapText="1"/>
    </xf>
    <xf numFmtId="0" fontId="4" fillId="2" borderId="44" xfId="1" applyFont="1" applyFill="1" applyBorder="1" applyAlignment="1" applyProtection="1">
      <alignment horizontal="center" vertical="center" wrapText="1" shrinkToFit="1"/>
    </xf>
    <xf numFmtId="3" fontId="4" fillId="0" borderId="44" xfId="0" applyNumberFormat="1" applyFont="1" applyFill="1" applyBorder="1" applyAlignment="1" applyProtection="1">
      <alignment horizontal="center" vertical="center" wrapText="1" shrinkToFit="1"/>
    </xf>
    <xf numFmtId="0" fontId="19" fillId="4" borderId="44" xfId="0" applyNumberFormat="1" applyFont="1" applyFill="1" applyBorder="1" applyAlignment="1">
      <alignment horizontal="center" vertical="center" wrapText="1" shrinkToFit="1"/>
    </xf>
    <xf numFmtId="4" fontId="4" fillId="0" borderId="44" xfId="0" applyNumberFormat="1" applyFont="1" applyFill="1" applyBorder="1" applyAlignment="1" applyProtection="1">
      <alignment horizontal="center" vertical="center" wrapText="1" shrinkToFit="1"/>
    </xf>
    <xf numFmtId="43" fontId="19" fillId="0" borderId="44" xfId="3" applyNumberFormat="1" applyFont="1" applyFill="1" applyBorder="1" applyAlignment="1">
      <alignment horizontal="center" vertical="center"/>
    </xf>
    <xf numFmtId="14" fontId="4" fillId="0" borderId="47" xfId="1" applyNumberFormat="1" applyFont="1" applyFill="1" applyBorder="1" applyAlignment="1" applyProtection="1">
      <alignment horizontal="center" vertical="center" wrapText="1" shrinkToFit="1"/>
    </xf>
    <xf numFmtId="0" fontId="4" fillId="0" borderId="41" xfId="0" applyFont="1" applyFill="1" applyBorder="1" applyAlignment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41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right" vertical="center"/>
    </xf>
    <xf numFmtId="3" fontId="7" fillId="2" borderId="5" xfId="1" applyNumberFormat="1" applyFont="1" applyFill="1" applyBorder="1" applyAlignment="1" applyProtection="1">
      <alignment horizontal="center" vertical="center" wrapText="1" shrinkToFit="1"/>
    </xf>
    <xf numFmtId="4" fontId="7" fillId="2" borderId="5" xfId="1" applyNumberFormat="1" applyFont="1" applyFill="1" applyBorder="1" applyAlignment="1" applyProtection="1">
      <alignment horizontal="center" vertical="center" wrapText="1" shrinkToFit="1"/>
    </xf>
    <xf numFmtId="164" fontId="7" fillId="2" borderId="6" xfId="1" applyNumberFormat="1" applyFont="1" applyFill="1" applyBorder="1" applyAlignment="1" applyProtection="1">
      <alignment horizontal="center" vertical="center" wrapText="1"/>
    </xf>
  </cellXfs>
  <cellStyles count="9">
    <cellStyle name="Excel Built-in Normal" xfId="6"/>
    <cellStyle name="Обычный" xfId="0" builtinId="0"/>
    <cellStyle name="Обычный 2" xfId="1"/>
    <cellStyle name="Обычный 2 2" xfId="2"/>
    <cellStyle name="Обычный 2 2 2" xfId="8"/>
    <cellStyle name="Обычный 2 3" xfId="7"/>
    <cellStyle name="Обычный 3" xfId="3"/>
    <cellStyle name="Обычный 4" xfId="4"/>
    <cellStyle name="Пояснение" xfId="5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tabSelected="1" showRuler="0" view="pageBreakPreview" zoomScaleNormal="40" zoomScaleSheetLayoutView="100" zoomScalePageLayoutView="85" workbookViewId="0"/>
  </sheetViews>
  <sheetFormatPr defaultColWidth="75.140625" defaultRowHeight="12.75" customHeight="1" x14ac:dyDescent="0.25"/>
  <cols>
    <col min="1" max="1" width="8.85546875" style="11" customWidth="1"/>
    <col min="2" max="2" width="75.140625" style="12"/>
    <col min="3" max="3" width="10.7109375" style="13" customWidth="1"/>
    <col min="4" max="4" width="20.5703125" style="14" customWidth="1"/>
    <col min="5" max="6" width="9.28515625" style="15" customWidth="1"/>
    <col min="7" max="7" width="13.140625" style="16" customWidth="1"/>
    <col min="8" max="8" width="13.28515625" style="16" customWidth="1"/>
    <col min="9" max="9" width="13.7109375" style="16" customWidth="1"/>
    <col min="10" max="10" width="9.28515625" style="16" customWidth="1"/>
    <col min="11" max="13" width="21" style="17" customWidth="1"/>
    <col min="14" max="14" width="13.140625" style="16" customWidth="1"/>
    <col min="15" max="15" width="28.140625" style="17" customWidth="1"/>
    <col min="16" max="16" width="22.5703125" style="17" customWidth="1"/>
    <col min="17" max="17" width="23.5703125" style="17" customWidth="1"/>
    <col min="18" max="18" width="21.7109375" style="17" customWidth="1"/>
    <col min="19" max="19" width="25" style="17" customWidth="1"/>
    <col min="20" max="20" width="14.28515625" style="11" customWidth="1"/>
    <col min="21" max="21" width="15.42578125" style="11" customWidth="1"/>
    <col min="22" max="254" width="9.140625" style="18" customWidth="1"/>
    <col min="255" max="255" width="8.85546875" style="18" customWidth="1"/>
    <col min="256" max="16384" width="75.140625" style="18"/>
  </cols>
  <sheetData>
    <row r="1" spans="1:21" ht="78" customHeight="1" x14ac:dyDescent="0.25">
      <c r="L1" s="33"/>
      <c r="M1" s="34"/>
      <c r="N1" s="34"/>
      <c r="O1" s="34"/>
      <c r="P1" s="34"/>
      <c r="Q1" s="34"/>
      <c r="R1" s="108" t="s">
        <v>50</v>
      </c>
      <c r="S1" s="109"/>
      <c r="T1" s="109"/>
    </row>
    <row r="2" spans="1:21" ht="12.75" customHeight="1" thickBot="1" x14ac:dyDescent="0.3"/>
    <row r="3" spans="1:21" s="1" customFormat="1" ht="25.5" customHeight="1" thickBot="1" x14ac:dyDescent="0.3">
      <c r="A3" s="35"/>
      <c r="B3" s="134" t="s">
        <v>49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6"/>
      <c r="T3" s="36"/>
    </row>
    <row r="4" spans="1:21" s="3" customFormat="1" ht="40.5" customHeight="1" x14ac:dyDescent="0.3">
      <c r="A4" s="114" t="s">
        <v>0</v>
      </c>
      <c r="B4" s="117" t="s">
        <v>1</v>
      </c>
      <c r="C4" s="128" t="s">
        <v>2</v>
      </c>
      <c r="D4" s="140" t="s">
        <v>3</v>
      </c>
      <c r="E4" s="143" t="s">
        <v>4</v>
      </c>
      <c r="F4" s="143" t="s">
        <v>5</v>
      </c>
      <c r="G4" s="147" t="s">
        <v>6</v>
      </c>
      <c r="H4" s="147"/>
      <c r="I4" s="147"/>
      <c r="J4" s="147"/>
      <c r="K4" s="148" t="s">
        <v>7</v>
      </c>
      <c r="L4" s="125" t="s">
        <v>8</v>
      </c>
      <c r="M4" s="127"/>
      <c r="N4" s="128" t="s">
        <v>9</v>
      </c>
      <c r="O4" s="125" t="s">
        <v>10</v>
      </c>
      <c r="P4" s="126"/>
      <c r="Q4" s="126"/>
      <c r="R4" s="126"/>
      <c r="S4" s="127"/>
      <c r="T4" s="137" t="s">
        <v>11</v>
      </c>
      <c r="U4" s="2"/>
    </row>
    <row r="5" spans="1:21" s="3" customFormat="1" ht="18.75" x14ac:dyDescent="0.3">
      <c r="A5" s="115"/>
      <c r="B5" s="118"/>
      <c r="C5" s="129"/>
      <c r="D5" s="141"/>
      <c r="E5" s="144"/>
      <c r="F5" s="144"/>
      <c r="G5" s="120" t="s">
        <v>12</v>
      </c>
      <c r="H5" s="150" t="s">
        <v>13</v>
      </c>
      <c r="I5" s="151"/>
      <c r="J5" s="152"/>
      <c r="K5" s="149"/>
      <c r="L5" s="131" t="s">
        <v>14</v>
      </c>
      <c r="M5" s="131" t="s">
        <v>15</v>
      </c>
      <c r="N5" s="129"/>
      <c r="O5" s="131" t="s">
        <v>14</v>
      </c>
      <c r="P5" s="122" t="s">
        <v>13</v>
      </c>
      <c r="Q5" s="123"/>
      <c r="R5" s="123"/>
      <c r="S5" s="124"/>
      <c r="T5" s="138"/>
      <c r="U5" s="2"/>
    </row>
    <row r="6" spans="1:21" s="3" customFormat="1" ht="174.75" customHeight="1" x14ac:dyDescent="0.3">
      <c r="A6" s="115"/>
      <c r="B6" s="118"/>
      <c r="C6" s="129"/>
      <c r="D6" s="141"/>
      <c r="E6" s="144"/>
      <c r="F6" s="144"/>
      <c r="G6" s="121"/>
      <c r="H6" s="4" t="s">
        <v>16</v>
      </c>
      <c r="I6" s="4" t="s">
        <v>17</v>
      </c>
      <c r="J6" s="4" t="s">
        <v>18</v>
      </c>
      <c r="K6" s="132"/>
      <c r="L6" s="132"/>
      <c r="M6" s="132"/>
      <c r="N6" s="133"/>
      <c r="O6" s="132"/>
      <c r="P6" s="5" t="s">
        <v>19</v>
      </c>
      <c r="Q6" s="5" t="s">
        <v>20</v>
      </c>
      <c r="R6" s="6" t="s">
        <v>21</v>
      </c>
      <c r="S6" s="6" t="s">
        <v>22</v>
      </c>
      <c r="T6" s="138"/>
      <c r="U6" s="2"/>
    </row>
    <row r="7" spans="1:21" s="3" customFormat="1" ht="39" customHeight="1" thickBot="1" x14ac:dyDescent="0.35">
      <c r="A7" s="116"/>
      <c r="B7" s="119"/>
      <c r="C7" s="130"/>
      <c r="D7" s="142"/>
      <c r="E7" s="145"/>
      <c r="F7" s="145"/>
      <c r="G7" s="21" t="s">
        <v>23</v>
      </c>
      <c r="H7" s="21" t="s">
        <v>23</v>
      </c>
      <c r="I7" s="21" t="s">
        <v>23</v>
      </c>
      <c r="J7" s="21" t="s">
        <v>23</v>
      </c>
      <c r="K7" s="22" t="s">
        <v>24</v>
      </c>
      <c r="L7" s="22" t="s">
        <v>24</v>
      </c>
      <c r="M7" s="22" t="s">
        <v>24</v>
      </c>
      <c r="N7" s="23" t="s">
        <v>25</v>
      </c>
      <c r="O7" s="22" t="s">
        <v>26</v>
      </c>
      <c r="P7" s="22" t="s">
        <v>26</v>
      </c>
      <c r="Q7" s="22" t="s">
        <v>26</v>
      </c>
      <c r="R7" s="22" t="s">
        <v>26</v>
      </c>
      <c r="S7" s="22" t="s">
        <v>26</v>
      </c>
      <c r="T7" s="139"/>
      <c r="U7" s="2"/>
    </row>
    <row r="8" spans="1:21" s="3" customFormat="1" ht="19.5" thickBot="1" x14ac:dyDescent="0.35">
      <c r="A8" s="92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80">
        <v>22</v>
      </c>
      <c r="U8" s="2"/>
    </row>
    <row r="9" spans="1:21" s="10" customFormat="1" ht="33" customHeight="1" thickBot="1" x14ac:dyDescent="0.4">
      <c r="A9" s="64"/>
      <c r="B9" s="146" t="s">
        <v>38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63"/>
      <c r="N9" s="62"/>
      <c r="O9" s="63"/>
      <c r="P9" s="63"/>
      <c r="Q9" s="63"/>
      <c r="R9" s="63"/>
      <c r="S9" s="63"/>
      <c r="T9" s="61"/>
      <c r="U9" s="9"/>
    </row>
    <row r="10" spans="1:21" s="3" customFormat="1" ht="18.75" x14ac:dyDescent="0.3">
      <c r="A10" s="74">
        <v>1</v>
      </c>
      <c r="B10" s="84" t="s">
        <v>37</v>
      </c>
      <c r="C10" s="83">
        <v>1964</v>
      </c>
      <c r="D10" s="87" t="s">
        <v>31</v>
      </c>
      <c r="E10" s="83">
        <v>4</v>
      </c>
      <c r="F10" s="83">
        <v>2</v>
      </c>
      <c r="G10" s="82">
        <v>34</v>
      </c>
      <c r="H10" s="82">
        <v>6</v>
      </c>
      <c r="I10" s="82">
        <v>28</v>
      </c>
      <c r="J10" s="82"/>
      <c r="K10" s="81">
        <v>1439.14</v>
      </c>
      <c r="L10" s="81">
        <v>1361.5</v>
      </c>
      <c r="M10" s="81">
        <v>1104.5</v>
      </c>
      <c r="N10" s="82">
        <v>75</v>
      </c>
      <c r="O10" s="67">
        <v>2861425.5</v>
      </c>
      <c r="P10" s="66"/>
      <c r="Q10" s="66"/>
      <c r="R10" s="65"/>
      <c r="S10" s="67">
        <v>2861425.5</v>
      </c>
      <c r="T10" s="78">
        <v>43830</v>
      </c>
      <c r="U10" s="2"/>
    </row>
    <row r="11" spans="1:21" s="3" customFormat="1" ht="18.75" x14ac:dyDescent="0.3">
      <c r="A11" s="100">
        <v>2</v>
      </c>
      <c r="B11" s="93" t="s">
        <v>40</v>
      </c>
      <c r="C11" s="99">
        <v>1963</v>
      </c>
      <c r="D11" s="87" t="s">
        <v>31</v>
      </c>
      <c r="E11" s="99">
        <v>4</v>
      </c>
      <c r="F11" s="99">
        <v>2</v>
      </c>
      <c r="G11" s="98">
        <v>32</v>
      </c>
      <c r="H11" s="98">
        <v>9</v>
      </c>
      <c r="I11" s="98">
        <v>23</v>
      </c>
      <c r="J11" s="98"/>
      <c r="K11" s="97">
        <v>1338.32</v>
      </c>
      <c r="L11" s="97">
        <v>1268.9000000000001</v>
      </c>
      <c r="M11" s="97">
        <v>884.6</v>
      </c>
      <c r="N11" s="98">
        <v>73</v>
      </c>
      <c r="O11" s="96">
        <v>2069816.04</v>
      </c>
      <c r="P11" s="95"/>
      <c r="Q11" s="95"/>
      <c r="R11" s="94"/>
      <c r="S11" s="96">
        <v>2069816.04</v>
      </c>
      <c r="T11" s="78">
        <v>43830</v>
      </c>
      <c r="U11" s="2"/>
    </row>
    <row r="12" spans="1:21" s="3" customFormat="1" ht="18.75" x14ac:dyDescent="0.3">
      <c r="A12" s="100">
        <v>3</v>
      </c>
      <c r="B12" s="93" t="s">
        <v>41</v>
      </c>
      <c r="C12" s="99">
        <v>1967</v>
      </c>
      <c r="D12" s="87" t="s">
        <v>31</v>
      </c>
      <c r="E12" s="99">
        <v>5</v>
      </c>
      <c r="F12" s="99">
        <v>6</v>
      </c>
      <c r="G12" s="98">
        <v>108</v>
      </c>
      <c r="H12" s="98">
        <v>39</v>
      </c>
      <c r="I12" s="98">
        <v>69</v>
      </c>
      <c r="J12" s="98"/>
      <c r="K12" s="97">
        <v>5296.53</v>
      </c>
      <c r="L12" s="97">
        <v>4953.28</v>
      </c>
      <c r="M12" s="97">
        <v>3038</v>
      </c>
      <c r="N12" s="98">
        <v>248</v>
      </c>
      <c r="O12" s="96">
        <v>4983313.49</v>
      </c>
      <c r="P12" s="95"/>
      <c r="Q12" s="95"/>
      <c r="R12" s="94"/>
      <c r="S12" s="96">
        <v>4983313.49</v>
      </c>
      <c r="T12" s="78">
        <v>43830</v>
      </c>
      <c r="U12" s="2"/>
    </row>
    <row r="13" spans="1:21" s="3" customFormat="1" ht="19.5" thickBot="1" x14ac:dyDescent="0.35">
      <c r="A13" s="100">
        <v>4</v>
      </c>
      <c r="B13" s="93" t="s">
        <v>42</v>
      </c>
      <c r="C13" s="99">
        <v>1970</v>
      </c>
      <c r="D13" s="87" t="s">
        <v>31</v>
      </c>
      <c r="E13" s="99">
        <v>5</v>
      </c>
      <c r="F13" s="99">
        <v>4</v>
      </c>
      <c r="G13" s="98">
        <v>76</v>
      </c>
      <c r="H13" s="98">
        <v>26</v>
      </c>
      <c r="I13" s="98">
        <v>50</v>
      </c>
      <c r="J13" s="98"/>
      <c r="K13" s="97">
        <v>3876.85</v>
      </c>
      <c r="L13" s="97">
        <v>3675.4</v>
      </c>
      <c r="M13" s="97">
        <v>2483.35</v>
      </c>
      <c r="N13" s="98">
        <v>205</v>
      </c>
      <c r="O13" s="96">
        <v>4613701.32</v>
      </c>
      <c r="P13" s="95"/>
      <c r="Q13" s="95"/>
      <c r="R13" s="94"/>
      <c r="S13" s="96">
        <v>4613701.32</v>
      </c>
      <c r="T13" s="78">
        <v>43830</v>
      </c>
      <c r="U13" s="2"/>
    </row>
    <row r="14" spans="1:21" s="3" customFormat="1" ht="18.75" x14ac:dyDescent="0.3">
      <c r="A14" s="75">
        <v>5</v>
      </c>
      <c r="B14" s="153" t="s">
        <v>51</v>
      </c>
      <c r="C14" s="154">
        <v>1966</v>
      </c>
      <c r="D14" s="154" t="s">
        <v>32</v>
      </c>
      <c r="E14" s="154">
        <v>5</v>
      </c>
      <c r="F14" s="154">
        <v>4</v>
      </c>
      <c r="G14" s="155">
        <v>80</v>
      </c>
      <c r="H14" s="156">
        <v>8</v>
      </c>
      <c r="I14" s="155">
        <v>72</v>
      </c>
      <c r="J14" s="155"/>
      <c r="K14" s="155">
        <v>4598.5</v>
      </c>
      <c r="L14" s="157">
        <v>3527</v>
      </c>
      <c r="M14" s="157">
        <v>2814.31</v>
      </c>
      <c r="N14" s="155">
        <v>149</v>
      </c>
      <c r="O14" s="158">
        <v>13289120.369999999</v>
      </c>
      <c r="P14" s="159"/>
      <c r="Q14" s="159"/>
      <c r="R14" s="160"/>
      <c r="S14" s="158">
        <v>13289120.369999999</v>
      </c>
      <c r="T14" s="161">
        <v>43100</v>
      </c>
      <c r="U14" s="2"/>
    </row>
    <row r="15" spans="1:21" s="3" customFormat="1" ht="19.5" thickBot="1" x14ac:dyDescent="0.35">
      <c r="A15" s="75">
        <v>6</v>
      </c>
      <c r="B15" s="153" t="s">
        <v>52</v>
      </c>
      <c r="C15" s="162">
        <v>1968</v>
      </c>
      <c r="D15" s="163" t="s">
        <v>32</v>
      </c>
      <c r="E15" s="163">
        <v>5</v>
      </c>
      <c r="F15" s="163">
        <v>4</v>
      </c>
      <c r="G15" s="164">
        <v>80</v>
      </c>
      <c r="H15" s="165">
        <v>11</v>
      </c>
      <c r="I15" s="164">
        <v>69</v>
      </c>
      <c r="J15" s="164"/>
      <c r="K15" s="164">
        <v>4576.8999999999996</v>
      </c>
      <c r="L15" s="166">
        <v>3525.3</v>
      </c>
      <c r="M15" s="166">
        <v>2814.2</v>
      </c>
      <c r="N15" s="164">
        <v>174</v>
      </c>
      <c r="O15" s="167">
        <v>13253411.289999999</v>
      </c>
      <c r="P15" s="168"/>
      <c r="Q15" s="168"/>
      <c r="R15" s="169"/>
      <c r="S15" s="167">
        <v>13253411.289999999</v>
      </c>
      <c r="T15" s="170">
        <v>43100</v>
      </c>
      <c r="U15" s="2"/>
    </row>
    <row r="16" spans="1:21" s="3" customFormat="1" ht="19.5" thickBot="1" x14ac:dyDescent="0.35">
      <c r="A16" s="73"/>
      <c r="B16" s="72" t="s">
        <v>28</v>
      </c>
      <c r="C16" s="71"/>
      <c r="D16" s="71"/>
      <c r="E16" s="71"/>
      <c r="F16" s="71"/>
      <c r="G16" s="71"/>
      <c r="H16" s="71"/>
      <c r="I16" s="71"/>
      <c r="J16" s="38"/>
      <c r="K16" s="39"/>
      <c r="L16" s="70"/>
      <c r="M16" s="69"/>
      <c r="N16" s="71"/>
      <c r="O16" s="68">
        <f>SUM(O10:O15)</f>
        <v>41070788.009999998</v>
      </c>
      <c r="P16" s="68"/>
      <c r="Q16" s="68"/>
      <c r="R16" s="68"/>
      <c r="S16" s="68">
        <f>SUM(S10:S15)</f>
        <v>41070788.009999998</v>
      </c>
      <c r="T16" s="46"/>
      <c r="U16" s="2"/>
    </row>
    <row r="17" spans="1:22" s="3" customFormat="1" ht="39" customHeight="1" thickBot="1" x14ac:dyDescent="0.35">
      <c r="A17" s="73"/>
      <c r="B17" s="110" t="s">
        <v>30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9"/>
      <c r="N17" s="37"/>
      <c r="O17" s="40"/>
      <c r="P17" s="41"/>
      <c r="Q17" s="42"/>
      <c r="R17" s="43"/>
      <c r="S17" s="40"/>
      <c r="T17" s="46"/>
      <c r="U17" s="24"/>
      <c r="V17" s="25"/>
    </row>
    <row r="18" spans="1:22" s="3" customFormat="1" ht="18" customHeight="1" x14ac:dyDescent="0.3">
      <c r="A18" s="60">
        <v>1</v>
      </c>
      <c r="B18" s="153" t="s">
        <v>53</v>
      </c>
      <c r="C18" s="154">
        <v>1958</v>
      </c>
      <c r="D18" s="154" t="s">
        <v>31</v>
      </c>
      <c r="E18" s="154">
        <v>4</v>
      </c>
      <c r="F18" s="154">
        <v>1</v>
      </c>
      <c r="G18" s="155">
        <v>4</v>
      </c>
      <c r="H18" s="156">
        <v>28</v>
      </c>
      <c r="I18" s="155">
        <v>53</v>
      </c>
      <c r="J18" s="155"/>
      <c r="K18" s="155">
        <v>2685.1</v>
      </c>
      <c r="L18" s="157">
        <v>1609</v>
      </c>
      <c r="M18" s="171">
        <v>1300</v>
      </c>
      <c r="N18" s="172">
        <v>112</v>
      </c>
      <c r="O18" s="173">
        <v>3655593.42</v>
      </c>
      <c r="P18" s="174"/>
      <c r="Q18" s="174"/>
      <c r="R18" s="174"/>
      <c r="S18" s="173">
        <v>3655593.42</v>
      </c>
      <c r="T18" s="170">
        <v>43100</v>
      </c>
      <c r="U18" s="30"/>
      <c r="V18" s="31"/>
    </row>
    <row r="19" spans="1:22" s="3" customFormat="1" ht="18" customHeight="1" x14ac:dyDescent="0.3">
      <c r="A19" s="90">
        <v>2</v>
      </c>
      <c r="B19" s="89" t="s">
        <v>33</v>
      </c>
      <c r="C19" s="88">
        <v>1989</v>
      </c>
      <c r="D19" s="87" t="s">
        <v>31</v>
      </c>
      <c r="E19" s="88">
        <v>5</v>
      </c>
      <c r="F19" s="88">
        <v>8</v>
      </c>
      <c r="G19" s="88">
        <v>120</v>
      </c>
      <c r="H19" s="88">
        <v>20</v>
      </c>
      <c r="I19" s="88">
        <v>100</v>
      </c>
      <c r="J19" s="86"/>
      <c r="K19" s="85">
        <v>6069.79</v>
      </c>
      <c r="L19" s="85">
        <v>5620.4</v>
      </c>
      <c r="M19" s="85">
        <v>4642.7</v>
      </c>
      <c r="N19" s="88">
        <v>288</v>
      </c>
      <c r="O19" s="85">
        <v>1734631.68</v>
      </c>
      <c r="P19" s="77"/>
      <c r="Q19" s="76"/>
      <c r="R19" s="79"/>
      <c r="S19" s="85">
        <v>1734631.68</v>
      </c>
      <c r="T19" s="78">
        <v>43830</v>
      </c>
      <c r="U19" s="30"/>
      <c r="V19" s="31"/>
    </row>
    <row r="20" spans="1:22" s="3" customFormat="1" ht="18" customHeight="1" x14ac:dyDescent="0.3">
      <c r="A20" s="60">
        <v>3</v>
      </c>
      <c r="B20" s="89" t="s">
        <v>34</v>
      </c>
      <c r="C20" s="88">
        <v>1975</v>
      </c>
      <c r="D20" s="87" t="s">
        <v>31</v>
      </c>
      <c r="E20" s="88">
        <v>5</v>
      </c>
      <c r="F20" s="88">
        <v>8</v>
      </c>
      <c r="G20" s="88">
        <v>129</v>
      </c>
      <c r="H20" s="88">
        <v>25</v>
      </c>
      <c r="I20" s="88">
        <v>104</v>
      </c>
      <c r="J20" s="86"/>
      <c r="K20" s="85">
        <v>6478.07</v>
      </c>
      <c r="L20" s="85">
        <v>6099.1</v>
      </c>
      <c r="M20" s="85">
        <v>4901.17</v>
      </c>
      <c r="N20" s="88">
        <v>310</v>
      </c>
      <c r="O20" s="85">
        <v>644216.85</v>
      </c>
      <c r="P20" s="77"/>
      <c r="Q20" s="76"/>
      <c r="R20" s="79"/>
      <c r="S20" s="85">
        <v>644216.85</v>
      </c>
      <c r="T20" s="78">
        <v>43830</v>
      </c>
      <c r="U20" s="30"/>
      <c r="V20" s="31"/>
    </row>
    <row r="21" spans="1:22" s="3" customFormat="1" ht="18" customHeight="1" x14ac:dyDescent="0.3">
      <c r="A21" s="90">
        <v>4</v>
      </c>
      <c r="B21" s="89" t="s">
        <v>35</v>
      </c>
      <c r="C21" s="88">
        <v>1988</v>
      </c>
      <c r="D21" s="87" t="s">
        <v>32</v>
      </c>
      <c r="E21" s="88">
        <v>9</v>
      </c>
      <c r="F21" s="88">
        <v>4</v>
      </c>
      <c r="G21" s="88">
        <v>144</v>
      </c>
      <c r="H21" s="88">
        <v>23</v>
      </c>
      <c r="I21" s="88">
        <v>121</v>
      </c>
      <c r="J21" s="86"/>
      <c r="K21" s="85">
        <v>8903.84</v>
      </c>
      <c r="L21" s="85">
        <v>8126.63</v>
      </c>
      <c r="M21" s="85">
        <v>6818.39</v>
      </c>
      <c r="N21" s="88">
        <v>404</v>
      </c>
      <c r="O21" s="85">
        <v>1397444.68</v>
      </c>
      <c r="P21" s="77"/>
      <c r="Q21" s="76"/>
      <c r="R21" s="79"/>
      <c r="S21" s="85">
        <v>1397444.68</v>
      </c>
      <c r="T21" s="78">
        <v>43830</v>
      </c>
      <c r="U21" s="30"/>
      <c r="V21" s="31"/>
    </row>
    <row r="22" spans="1:22" s="3" customFormat="1" ht="18" customHeight="1" x14ac:dyDescent="0.3">
      <c r="A22" s="60">
        <v>5</v>
      </c>
      <c r="B22" s="89" t="s">
        <v>36</v>
      </c>
      <c r="C22" s="88">
        <v>1990</v>
      </c>
      <c r="D22" s="87" t="s">
        <v>32</v>
      </c>
      <c r="E22" s="88">
        <v>9</v>
      </c>
      <c r="F22" s="88">
        <v>3</v>
      </c>
      <c r="G22" s="88">
        <v>108</v>
      </c>
      <c r="H22" s="88">
        <v>14</v>
      </c>
      <c r="I22" s="88">
        <v>94</v>
      </c>
      <c r="J22" s="86"/>
      <c r="K22" s="85">
        <v>6552.1</v>
      </c>
      <c r="L22" s="85">
        <v>5970.44</v>
      </c>
      <c r="M22" s="85">
        <v>5092.1400000000003</v>
      </c>
      <c r="N22" s="88">
        <v>268</v>
      </c>
      <c r="O22" s="85">
        <v>999228.76</v>
      </c>
      <c r="P22" s="77"/>
      <c r="Q22" s="76"/>
      <c r="R22" s="79"/>
      <c r="S22" s="85">
        <v>999228.76</v>
      </c>
      <c r="T22" s="78">
        <v>43830</v>
      </c>
      <c r="U22" s="30"/>
      <c r="V22" s="31"/>
    </row>
    <row r="23" spans="1:22" s="3" customFormat="1" ht="18" customHeight="1" x14ac:dyDescent="0.3">
      <c r="A23" s="90">
        <v>6</v>
      </c>
      <c r="B23" s="93" t="s">
        <v>39</v>
      </c>
      <c r="C23" s="88">
        <v>1961</v>
      </c>
      <c r="D23" s="87" t="s">
        <v>31</v>
      </c>
      <c r="E23" s="88">
        <v>3</v>
      </c>
      <c r="F23" s="88">
        <v>3</v>
      </c>
      <c r="G23" s="88">
        <v>42</v>
      </c>
      <c r="H23" s="88">
        <v>20</v>
      </c>
      <c r="I23" s="88">
        <v>22</v>
      </c>
      <c r="J23" s="86"/>
      <c r="K23" s="85">
        <v>1778.53</v>
      </c>
      <c r="L23" s="85">
        <v>1670.9</v>
      </c>
      <c r="M23" s="85">
        <v>900.9</v>
      </c>
      <c r="N23" s="88">
        <v>88</v>
      </c>
      <c r="O23" s="85">
        <v>832377.43</v>
      </c>
      <c r="P23" s="77"/>
      <c r="Q23" s="76"/>
      <c r="R23" s="79"/>
      <c r="S23" s="85">
        <v>832377.43</v>
      </c>
      <c r="T23" s="78">
        <v>43830</v>
      </c>
      <c r="U23" s="30"/>
      <c r="V23" s="31"/>
    </row>
    <row r="24" spans="1:22" s="3" customFormat="1" ht="18" customHeight="1" x14ac:dyDescent="0.3">
      <c r="A24" s="60">
        <v>7</v>
      </c>
      <c r="B24" s="93" t="s">
        <v>41</v>
      </c>
      <c r="C24" s="99">
        <v>1967</v>
      </c>
      <c r="D24" s="87" t="s">
        <v>31</v>
      </c>
      <c r="E24" s="99">
        <v>5</v>
      </c>
      <c r="F24" s="99">
        <v>6</v>
      </c>
      <c r="G24" s="98">
        <v>108</v>
      </c>
      <c r="H24" s="98">
        <v>39</v>
      </c>
      <c r="I24" s="98">
        <v>69</v>
      </c>
      <c r="J24" s="98"/>
      <c r="K24" s="49">
        <v>5296.53</v>
      </c>
      <c r="L24" s="49">
        <v>4953.28</v>
      </c>
      <c r="M24" s="49">
        <v>3038</v>
      </c>
      <c r="N24" s="98">
        <v>248</v>
      </c>
      <c r="O24" s="107">
        <v>437801.3</v>
      </c>
      <c r="P24" s="95"/>
      <c r="Q24" s="95"/>
      <c r="R24" s="94"/>
      <c r="S24" s="107">
        <v>437801.3</v>
      </c>
      <c r="T24" s="78">
        <v>43830</v>
      </c>
      <c r="U24" s="30"/>
      <c r="V24" s="31"/>
    </row>
    <row r="25" spans="1:22" s="3" customFormat="1" ht="18" customHeight="1" x14ac:dyDescent="0.3">
      <c r="A25" s="90">
        <v>8</v>
      </c>
      <c r="B25" s="89" t="s">
        <v>43</v>
      </c>
      <c r="C25" s="88">
        <v>1969</v>
      </c>
      <c r="D25" s="87" t="s">
        <v>31</v>
      </c>
      <c r="E25" s="88">
        <v>5</v>
      </c>
      <c r="F25" s="88">
        <v>8</v>
      </c>
      <c r="G25" s="88">
        <v>129</v>
      </c>
      <c r="H25" s="88">
        <v>20</v>
      </c>
      <c r="I25" s="88">
        <v>109</v>
      </c>
      <c r="J25" s="86"/>
      <c r="K25" s="85">
        <v>6534.57</v>
      </c>
      <c r="L25" s="85">
        <v>6155.6</v>
      </c>
      <c r="M25" s="85">
        <v>5162</v>
      </c>
      <c r="N25" s="88">
        <v>300</v>
      </c>
      <c r="O25" s="85">
        <v>1632804.64</v>
      </c>
      <c r="P25" s="77"/>
      <c r="Q25" s="76"/>
      <c r="R25" s="79"/>
      <c r="S25" s="85">
        <v>1632804.64</v>
      </c>
      <c r="T25" s="78">
        <v>43830</v>
      </c>
      <c r="U25" s="30"/>
      <c r="V25" s="31"/>
    </row>
    <row r="26" spans="1:22" s="3" customFormat="1" ht="18" customHeight="1" x14ac:dyDescent="0.3">
      <c r="A26" s="60">
        <v>9</v>
      </c>
      <c r="B26" s="89" t="s">
        <v>44</v>
      </c>
      <c r="C26" s="88">
        <v>1970</v>
      </c>
      <c r="D26" s="87" t="s">
        <v>31</v>
      </c>
      <c r="E26" s="88">
        <v>5</v>
      </c>
      <c r="F26" s="88">
        <v>3</v>
      </c>
      <c r="G26" s="88">
        <v>165</v>
      </c>
      <c r="H26" s="88">
        <v>27</v>
      </c>
      <c r="I26" s="88">
        <v>138</v>
      </c>
      <c r="J26" s="86"/>
      <c r="K26" s="85">
        <v>3426.95</v>
      </c>
      <c r="L26" s="85">
        <v>3075.7</v>
      </c>
      <c r="M26" s="85">
        <v>2557</v>
      </c>
      <c r="N26" s="88">
        <v>227</v>
      </c>
      <c r="O26" s="85">
        <v>1075480.02</v>
      </c>
      <c r="P26" s="77"/>
      <c r="Q26" s="76"/>
      <c r="R26" s="79"/>
      <c r="S26" s="85">
        <v>1075480.02</v>
      </c>
      <c r="T26" s="78">
        <v>43830</v>
      </c>
      <c r="U26" s="30"/>
      <c r="V26" s="31"/>
    </row>
    <row r="27" spans="1:22" s="3" customFormat="1" ht="18" customHeight="1" x14ac:dyDescent="0.3">
      <c r="A27" s="90">
        <v>10</v>
      </c>
      <c r="B27" s="89" t="s">
        <v>45</v>
      </c>
      <c r="C27" s="88">
        <v>1969</v>
      </c>
      <c r="D27" s="87" t="s">
        <v>31</v>
      </c>
      <c r="E27" s="88">
        <v>5</v>
      </c>
      <c r="F27" s="88">
        <v>3</v>
      </c>
      <c r="G27" s="88">
        <v>158</v>
      </c>
      <c r="H27" s="88">
        <v>28</v>
      </c>
      <c r="I27" s="88">
        <v>130</v>
      </c>
      <c r="J27" s="86"/>
      <c r="K27" s="85">
        <v>3083.19</v>
      </c>
      <c r="L27" s="85">
        <v>2951.2</v>
      </c>
      <c r="M27" s="85">
        <v>2382.6</v>
      </c>
      <c r="N27" s="88">
        <v>225</v>
      </c>
      <c r="O27" s="85">
        <v>1031946.1</v>
      </c>
      <c r="P27" s="77"/>
      <c r="Q27" s="76"/>
      <c r="R27" s="79"/>
      <c r="S27" s="85">
        <v>1031946.1</v>
      </c>
      <c r="T27" s="78">
        <v>43830</v>
      </c>
      <c r="U27" s="30"/>
      <c r="V27" s="31"/>
    </row>
    <row r="28" spans="1:22" s="3" customFormat="1" ht="18" customHeight="1" x14ac:dyDescent="0.3">
      <c r="A28" s="60">
        <v>11</v>
      </c>
      <c r="B28" s="89" t="s">
        <v>46</v>
      </c>
      <c r="C28" s="88">
        <v>1979</v>
      </c>
      <c r="D28" s="87" t="s">
        <v>32</v>
      </c>
      <c r="E28" s="88">
        <v>12</v>
      </c>
      <c r="F28" s="88">
        <v>1</v>
      </c>
      <c r="G28" s="88">
        <v>48</v>
      </c>
      <c r="H28" s="88">
        <v>4</v>
      </c>
      <c r="I28" s="88">
        <v>44</v>
      </c>
      <c r="J28" s="86"/>
      <c r="K28" s="85">
        <v>2941.84</v>
      </c>
      <c r="L28" s="85">
        <v>2625.51</v>
      </c>
      <c r="M28" s="85">
        <v>2384.21</v>
      </c>
      <c r="N28" s="88">
        <v>117</v>
      </c>
      <c r="O28" s="85">
        <v>934340.24</v>
      </c>
      <c r="P28" s="77"/>
      <c r="Q28" s="76"/>
      <c r="R28" s="79"/>
      <c r="S28" s="85">
        <v>934340.24</v>
      </c>
      <c r="T28" s="78">
        <v>43830</v>
      </c>
      <c r="U28" s="30"/>
      <c r="V28" s="31"/>
    </row>
    <row r="29" spans="1:22" s="3" customFormat="1" ht="19.5" thickBot="1" x14ac:dyDescent="0.35">
      <c r="A29" s="90">
        <v>12</v>
      </c>
      <c r="B29" s="106" t="s">
        <v>47</v>
      </c>
      <c r="C29" s="59">
        <v>1970</v>
      </c>
      <c r="D29" s="87" t="s">
        <v>31</v>
      </c>
      <c r="E29" s="59">
        <v>5</v>
      </c>
      <c r="F29" s="59">
        <v>3</v>
      </c>
      <c r="G29" s="59">
        <v>120</v>
      </c>
      <c r="H29" s="59">
        <v>0</v>
      </c>
      <c r="I29" s="59">
        <v>120</v>
      </c>
      <c r="J29" s="105"/>
      <c r="K29" s="58">
        <v>4785.62</v>
      </c>
      <c r="L29" s="57">
        <v>4389.8</v>
      </c>
      <c r="M29" s="57">
        <v>4389.8</v>
      </c>
      <c r="N29" s="59">
        <v>174</v>
      </c>
      <c r="O29" s="104">
        <v>1753882.02</v>
      </c>
      <c r="P29" s="103"/>
      <c r="Q29" s="102"/>
      <c r="R29" s="101"/>
      <c r="S29" s="104">
        <v>1753882.02</v>
      </c>
      <c r="T29" s="78">
        <v>43830</v>
      </c>
      <c r="U29" s="30"/>
      <c r="V29" s="31"/>
    </row>
    <row r="30" spans="1:22" s="3" customFormat="1" ht="19.5" thickBot="1" x14ac:dyDescent="0.35">
      <c r="A30" s="73"/>
      <c r="B30" s="56" t="s">
        <v>28</v>
      </c>
      <c r="C30" s="37"/>
      <c r="D30" s="29"/>
      <c r="E30" s="37"/>
      <c r="F30" s="37"/>
      <c r="G30" s="37"/>
      <c r="H30" s="37"/>
      <c r="I30" s="37"/>
      <c r="J30" s="38"/>
      <c r="K30" s="39"/>
      <c r="L30" s="39"/>
      <c r="M30" s="39"/>
      <c r="N30" s="37"/>
      <c r="O30" s="40">
        <f>SUM(O18:O29)</f>
        <v>16129747.139999999</v>
      </c>
      <c r="P30" s="41"/>
      <c r="Q30" s="42"/>
      <c r="R30" s="43"/>
      <c r="S30" s="55">
        <f>SUM(S18:S29)</f>
        <v>16129747.139999999</v>
      </c>
      <c r="T30" s="28"/>
      <c r="U30" s="24"/>
      <c r="V30" s="25"/>
    </row>
    <row r="31" spans="1:22" s="3" customFormat="1" ht="39" customHeight="1" thickBot="1" x14ac:dyDescent="0.35">
      <c r="A31" s="73"/>
      <c r="B31" s="54" t="s">
        <v>27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39"/>
      <c r="N31" s="37"/>
      <c r="O31" s="39"/>
      <c r="P31" s="41"/>
      <c r="Q31" s="42"/>
      <c r="R31" s="43"/>
      <c r="S31" s="52"/>
      <c r="T31" s="28"/>
      <c r="U31" s="24"/>
      <c r="V31" s="25"/>
    </row>
    <row r="32" spans="1:22" s="3" customFormat="1" ht="18.75" customHeight="1" thickBot="1" x14ac:dyDescent="0.35">
      <c r="A32" s="73">
        <v>8</v>
      </c>
      <c r="B32" s="195" t="s">
        <v>48</v>
      </c>
      <c r="C32" s="196">
        <v>1988</v>
      </c>
      <c r="D32" s="197" t="s">
        <v>31</v>
      </c>
      <c r="E32" s="198">
        <v>9</v>
      </c>
      <c r="F32" s="198">
        <v>10</v>
      </c>
      <c r="G32" s="29">
        <v>336</v>
      </c>
      <c r="H32" s="199">
        <v>56</v>
      </c>
      <c r="I32" s="199">
        <v>280</v>
      </c>
      <c r="J32" s="200"/>
      <c r="K32" s="201">
        <v>20798.37</v>
      </c>
      <c r="L32" s="201">
        <v>18773.7</v>
      </c>
      <c r="M32" s="201">
        <v>15461.7</v>
      </c>
      <c r="N32" s="199">
        <v>1012</v>
      </c>
      <c r="O32" s="202">
        <v>3326270.3</v>
      </c>
      <c r="P32" s="203"/>
      <c r="Q32" s="204"/>
      <c r="R32" s="205"/>
      <c r="S32" s="202">
        <v>3326270.3</v>
      </c>
      <c r="T32" s="206">
        <v>43830</v>
      </c>
      <c r="U32" s="24"/>
      <c r="V32" s="25"/>
    </row>
    <row r="33" spans="1:42" s="26" customFormat="1" ht="19.5" thickBot="1" x14ac:dyDescent="0.35">
      <c r="A33" s="192"/>
      <c r="B33" s="193" t="s">
        <v>28</v>
      </c>
      <c r="C33" s="175"/>
      <c r="D33" s="175"/>
      <c r="E33" s="175"/>
      <c r="F33" s="175"/>
      <c r="G33" s="175"/>
      <c r="H33" s="175"/>
      <c r="I33" s="175"/>
      <c r="J33" s="165"/>
      <c r="K33" s="176"/>
      <c r="L33" s="177"/>
      <c r="M33" s="177"/>
      <c r="N33" s="178"/>
      <c r="O33" s="179">
        <f>SUM(O32:O32)</f>
        <v>3326270.3</v>
      </c>
      <c r="P33" s="180"/>
      <c r="Q33" s="179"/>
      <c r="R33" s="179"/>
      <c r="S33" s="179">
        <f>SUM(S32:S32)</f>
        <v>3326270.3</v>
      </c>
      <c r="T33" s="194"/>
      <c r="U33" s="24"/>
      <c r="V33" s="2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s="8" customFormat="1" ht="39" customHeight="1" thickBot="1" x14ac:dyDescent="0.4">
      <c r="A34" s="64"/>
      <c r="B34" s="190" t="s">
        <v>54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69"/>
      <c r="N34" s="71"/>
      <c r="O34" s="68"/>
      <c r="P34" s="68"/>
      <c r="Q34" s="68"/>
      <c r="R34" s="68"/>
      <c r="S34" s="68"/>
      <c r="T34" s="46"/>
      <c r="U34" s="7"/>
    </row>
    <row r="35" spans="1:42" s="19" customFormat="1" ht="16.5" customHeight="1" thickBot="1" x14ac:dyDescent="0.35">
      <c r="A35" s="207">
        <v>1</v>
      </c>
      <c r="B35" s="183" t="s">
        <v>55</v>
      </c>
      <c r="C35" s="163">
        <v>1987</v>
      </c>
      <c r="D35" s="163" t="s">
        <v>31</v>
      </c>
      <c r="E35" s="163">
        <v>12</v>
      </c>
      <c r="F35" s="163">
        <v>1</v>
      </c>
      <c r="G35" s="164">
        <v>83</v>
      </c>
      <c r="H35" s="165">
        <v>8</v>
      </c>
      <c r="I35" s="164">
        <v>73</v>
      </c>
      <c r="J35" s="164"/>
      <c r="K35" s="164">
        <v>3883.5</v>
      </c>
      <c r="L35" s="184">
        <v>3884</v>
      </c>
      <c r="M35" s="185">
        <v>3329.9</v>
      </c>
      <c r="N35" s="186">
        <v>173</v>
      </c>
      <c r="O35" s="187">
        <v>554461.47</v>
      </c>
      <c r="P35" s="188"/>
      <c r="Q35" s="188"/>
      <c r="R35" s="188"/>
      <c r="S35" s="187">
        <v>554461.47</v>
      </c>
      <c r="T35" s="189">
        <v>43100</v>
      </c>
      <c r="U35" s="20"/>
      <c r="V35" s="20"/>
      <c r="W35" s="20"/>
      <c r="X35" s="20"/>
      <c r="Y35" s="20"/>
      <c r="Z35" s="20"/>
      <c r="AA35" s="20"/>
    </row>
    <row r="36" spans="1:42" ht="28.5" customHeight="1" thickBot="1" x14ac:dyDescent="0.35">
      <c r="A36" s="208"/>
      <c r="B36" s="72" t="s">
        <v>28</v>
      </c>
      <c r="C36" s="181"/>
      <c r="D36" s="71"/>
      <c r="E36" s="71"/>
      <c r="F36" s="71"/>
      <c r="G36" s="71"/>
      <c r="H36" s="71"/>
      <c r="I36" s="71"/>
      <c r="J36" s="38"/>
      <c r="K36" s="182">
        <f>SUM(K35)</f>
        <v>3883.5</v>
      </c>
      <c r="L36" s="182">
        <f t="shared" ref="L36:N36" si="0">SUM(L35)</f>
        <v>3884</v>
      </c>
      <c r="M36" s="182">
        <f t="shared" si="0"/>
        <v>3329.9</v>
      </c>
      <c r="N36" s="182">
        <f t="shared" si="0"/>
        <v>173</v>
      </c>
      <c r="O36" s="68">
        <f>O35</f>
        <v>554461.47</v>
      </c>
      <c r="P36" s="68"/>
      <c r="Q36" s="68"/>
      <c r="R36" s="68"/>
      <c r="S36" s="68">
        <v>554461.47</v>
      </c>
      <c r="T36" s="46"/>
    </row>
    <row r="37" spans="1:42" ht="39" customHeight="1" thickBot="1" x14ac:dyDescent="0.3">
      <c r="A37" s="73"/>
      <c r="B37" s="227" t="s">
        <v>56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10"/>
      <c r="N37" s="211"/>
      <c r="O37" s="229"/>
      <c r="P37" s="212"/>
      <c r="Q37" s="213"/>
      <c r="R37" s="214"/>
      <c r="S37" s="229"/>
      <c r="T37" s="230"/>
    </row>
    <row r="38" spans="1:42" ht="27" customHeight="1" thickBot="1" x14ac:dyDescent="0.35">
      <c r="A38" s="231">
        <v>1</v>
      </c>
      <c r="B38" s="232" t="s">
        <v>57</v>
      </c>
      <c r="C38" s="233">
        <v>1967</v>
      </c>
      <c r="D38" s="233" t="s">
        <v>31</v>
      </c>
      <c r="E38" s="233">
        <v>5</v>
      </c>
      <c r="F38" s="233">
        <v>12</v>
      </c>
      <c r="G38" s="233">
        <v>198</v>
      </c>
      <c r="H38" s="233">
        <v>29</v>
      </c>
      <c r="I38" s="233">
        <v>169</v>
      </c>
      <c r="J38" s="234"/>
      <c r="K38" s="235">
        <v>12553.7</v>
      </c>
      <c r="L38" s="236">
        <v>9484.83</v>
      </c>
      <c r="M38" s="236">
        <v>7453.03</v>
      </c>
      <c r="N38" s="233">
        <v>463</v>
      </c>
      <c r="O38" s="237">
        <v>7308142.9199999999</v>
      </c>
      <c r="P38" s="238"/>
      <c r="Q38" s="239"/>
      <c r="R38" s="240"/>
      <c r="S38" s="240">
        <v>7308142.9199999999</v>
      </c>
      <c r="T38" s="241">
        <v>43100</v>
      </c>
    </row>
    <row r="39" spans="1:42" ht="23.25" customHeight="1" thickBot="1" x14ac:dyDescent="0.3">
      <c r="A39" s="73"/>
      <c r="B39" s="56" t="s">
        <v>28</v>
      </c>
      <c r="C39" s="242"/>
      <c r="D39" s="29"/>
      <c r="E39" s="37"/>
      <c r="F39" s="37"/>
      <c r="G39" s="37"/>
      <c r="H39" s="37"/>
      <c r="I39" s="37"/>
      <c r="J39" s="38"/>
      <c r="K39" s="182">
        <f>SUM(K38)</f>
        <v>12553.7</v>
      </c>
      <c r="L39" s="182">
        <f t="shared" ref="L39:N39" si="1">SUM(L38)</f>
        <v>9484.83</v>
      </c>
      <c r="M39" s="182">
        <f t="shared" si="1"/>
        <v>7453.03</v>
      </c>
      <c r="N39" s="182">
        <f t="shared" si="1"/>
        <v>463</v>
      </c>
      <c r="O39" s="40">
        <f>SUM(O38:O38)</f>
        <v>7308142.9199999999</v>
      </c>
      <c r="P39" s="41"/>
      <c r="Q39" s="42"/>
      <c r="R39" s="43"/>
      <c r="S39" s="243">
        <v>7308142.9199999999</v>
      </c>
      <c r="T39" s="28"/>
    </row>
    <row r="40" spans="1:42" ht="39" customHeight="1" thickBot="1" x14ac:dyDescent="0.3">
      <c r="A40" s="73"/>
      <c r="B40" s="227" t="s">
        <v>58</v>
      </c>
      <c r="C40" s="191"/>
      <c r="D40" s="191"/>
      <c r="E40" s="191"/>
      <c r="F40" s="191"/>
      <c r="G40" s="191"/>
      <c r="H40" s="191"/>
      <c r="I40" s="191"/>
      <c r="J40" s="191"/>
      <c r="K40" s="191"/>
      <c r="L40" s="209"/>
      <c r="M40" s="210"/>
      <c r="N40" s="211"/>
      <c r="O40" s="210"/>
      <c r="P40" s="212"/>
      <c r="Q40" s="213"/>
      <c r="R40" s="214"/>
      <c r="S40" s="215"/>
      <c r="T40" s="216"/>
    </row>
    <row r="41" spans="1:42" ht="22.5" customHeight="1" x14ac:dyDescent="0.3">
      <c r="A41" s="217">
        <v>1</v>
      </c>
      <c r="B41" s="244" t="s">
        <v>59</v>
      </c>
      <c r="C41" s="245">
        <v>1975</v>
      </c>
      <c r="D41" s="245" t="s">
        <v>31</v>
      </c>
      <c r="E41" s="245">
        <v>9</v>
      </c>
      <c r="F41" s="245">
        <v>1</v>
      </c>
      <c r="G41" s="246">
        <v>72</v>
      </c>
      <c r="H41" s="246">
        <v>0</v>
      </c>
      <c r="I41" s="246">
        <v>72</v>
      </c>
      <c r="J41" s="246"/>
      <c r="K41" s="247">
        <v>3066</v>
      </c>
      <c r="L41" s="248">
        <v>3065.9</v>
      </c>
      <c r="M41" s="248">
        <v>3065.9</v>
      </c>
      <c r="N41" s="246">
        <v>137</v>
      </c>
      <c r="O41" s="249">
        <v>1748843.19</v>
      </c>
      <c r="P41" s="218"/>
      <c r="Q41" s="219"/>
      <c r="R41" s="220"/>
      <c r="S41" s="249">
        <v>1748843.19</v>
      </c>
      <c r="T41" s="228">
        <v>43100</v>
      </c>
    </row>
    <row r="42" spans="1:42" ht="24" customHeight="1" thickBot="1" x14ac:dyDescent="0.35">
      <c r="A42" s="75">
        <v>2</v>
      </c>
      <c r="B42" s="106" t="s">
        <v>60</v>
      </c>
      <c r="C42" s="51">
        <v>1976</v>
      </c>
      <c r="D42" s="221" t="s">
        <v>31</v>
      </c>
      <c r="E42" s="221">
        <v>9</v>
      </c>
      <c r="F42" s="221">
        <v>1</v>
      </c>
      <c r="G42" s="164">
        <v>72</v>
      </c>
      <c r="H42" s="164">
        <v>0</v>
      </c>
      <c r="I42" s="164">
        <v>72</v>
      </c>
      <c r="J42" s="164"/>
      <c r="K42" s="222">
        <v>3055</v>
      </c>
      <c r="L42" s="166">
        <v>3059.1</v>
      </c>
      <c r="M42" s="166">
        <v>3059.1</v>
      </c>
      <c r="N42" s="164">
        <v>112</v>
      </c>
      <c r="O42" s="223">
        <v>1748843.19</v>
      </c>
      <c r="P42" s="165"/>
      <c r="Q42" s="169"/>
      <c r="R42" s="224"/>
      <c r="S42" s="223">
        <v>1748843.19</v>
      </c>
      <c r="T42" s="250">
        <v>43100</v>
      </c>
    </row>
    <row r="43" spans="1:42" ht="28.5" customHeight="1" thickBot="1" x14ac:dyDescent="0.35">
      <c r="A43" s="73"/>
      <c r="B43" s="50" t="s">
        <v>28</v>
      </c>
      <c r="C43" s="251"/>
      <c r="D43" s="29"/>
      <c r="E43" s="29"/>
      <c r="F43" s="29"/>
      <c r="G43" s="29"/>
      <c r="H43" s="29"/>
      <c r="I43" s="29"/>
      <c r="J43" s="32"/>
      <c r="K43" s="225">
        <f>SUM(K41:K42)</f>
        <v>6121</v>
      </c>
      <c r="L43" s="225">
        <f t="shared" ref="L43:N43" si="2">SUM(L41:L42)</f>
        <v>6125</v>
      </c>
      <c r="M43" s="225">
        <f t="shared" si="2"/>
        <v>6125</v>
      </c>
      <c r="N43" s="225">
        <f t="shared" si="2"/>
        <v>249</v>
      </c>
      <c r="O43" s="226">
        <f>SUM(O41:O42)</f>
        <v>3497686.38</v>
      </c>
      <c r="P43" s="45"/>
      <c r="Q43" s="44"/>
      <c r="R43" s="44"/>
      <c r="S43" s="44">
        <v>3497686.38</v>
      </c>
      <c r="T43" s="28"/>
    </row>
    <row r="44" spans="1:42" ht="27.75" customHeight="1" thickBot="1" x14ac:dyDescent="0.3">
      <c r="A44" s="252" t="s">
        <v>29</v>
      </c>
      <c r="B44" s="253"/>
      <c r="C44" s="253"/>
      <c r="D44" s="253"/>
      <c r="E44" s="254"/>
      <c r="F44" s="255"/>
      <c r="G44" s="256"/>
      <c r="H44" s="256"/>
      <c r="I44" s="256"/>
      <c r="J44" s="256"/>
      <c r="K44" s="257"/>
      <c r="L44" s="257"/>
      <c r="M44" s="257"/>
      <c r="N44" s="256"/>
      <c r="O44" s="257">
        <f>SUM(O16,O30,O33)</f>
        <v>60526805.449999996</v>
      </c>
      <c r="P44" s="257"/>
      <c r="Q44" s="257"/>
      <c r="R44" s="257"/>
      <c r="S44" s="257">
        <f>SUM(S16,S30,S33,S36,S39,S43)</f>
        <v>71887096.219999984</v>
      </c>
      <c r="T44" s="258"/>
    </row>
    <row r="45" spans="1:42" ht="12.75" customHeight="1" x14ac:dyDescent="0.25">
      <c r="A45" s="47"/>
      <c r="B45" s="48"/>
      <c r="C45" s="48"/>
      <c r="D45" s="48"/>
      <c r="E45" s="112"/>
      <c r="F45" s="113"/>
      <c r="G45" s="113"/>
      <c r="H45" s="113"/>
      <c r="I45" s="112"/>
      <c r="J45" s="113"/>
      <c r="K45" s="113"/>
      <c r="L45" s="113"/>
      <c r="M45" s="112"/>
      <c r="N45" s="113"/>
      <c r="O45" s="113"/>
      <c r="P45" s="113"/>
      <c r="Q45" s="112"/>
      <c r="R45" s="113"/>
      <c r="S45" s="113"/>
      <c r="T45" s="113"/>
    </row>
  </sheetData>
  <autoFilter ref="A8:U34"/>
  <mergeCells count="30">
    <mergeCell ref="D4:D7"/>
    <mergeCell ref="E4:E7"/>
    <mergeCell ref="F4:F7"/>
    <mergeCell ref="B9:L9"/>
    <mergeCell ref="I45:L45"/>
    <mergeCell ref="G4:J4"/>
    <mergeCell ref="L4:M4"/>
    <mergeCell ref="M5:M6"/>
    <mergeCell ref="K4:K6"/>
    <mergeCell ref="H5:J5"/>
    <mergeCell ref="A44:E44"/>
    <mergeCell ref="B34:L34"/>
    <mergeCell ref="B37:L37"/>
    <mergeCell ref="B40:L40"/>
    <mergeCell ref="R1:T1"/>
    <mergeCell ref="B17:L17"/>
    <mergeCell ref="E45:H45"/>
    <mergeCell ref="A4:A7"/>
    <mergeCell ref="B4:B7"/>
    <mergeCell ref="G5:G6"/>
    <mergeCell ref="M45:P45"/>
    <mergeCell ref="P5:S5"/>
    <mergeCell ref="O4:S4"/>
    <mergeCell ref="C4:C7"/>
    <mergeCell ref="L5:L6"/>
    <mergeCell ref="N4:N6"/>
    <mergeCell ref="B3:S3"/>
    <mergeCell ref="Q45:T45"/>
    <mergeCell ref="T4:T7"/>
    <mergeCell ref="O5:O6"/>
  </mergeCells>
  <phoneticPr fontId="0" type="noConversion"/>
  <printOptions horizontalCentered="1"/>
  <pageMargins left="0.31496062992125984" right="0.31496062992125984" top="0.55118110236220474" bottom="0.35433070866141736" header="0.31496062992125984" footer="0.31496062992125984"/>
  <pageSetup paperSize="8" scale="35" fitToHeight="0" orientation="landscape" r:id="rId1"/>
  <headerFooter alignWithMargins="0">
    <oddHeader xml:space="preserve">&amp;C&amp;18
</oddHeader>
  </headerFooter>
  <rowBreaks count="1" manualBreakCount="1">
    <brk id="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Константин Вячеславович</dc:creator>
  <cp:lastModifiedBy>Андрей</cp:lastModifiedBy>
  <cp:lastPrinted>2016-05-10T12:23:07Z</cp:lastPrinted>
  <dcterms:created xsi:type="dcterms:W3CDTF">2014-07-29T14:18:54Z</dcterms:created>
  <dcterms:modified xsi:type="dcterms:W3CDTF">2016-12-30T07:34:43Z</dcterms:modified>
</cp:coreProperties>
</file>