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15" windowWidth="17895" windowHeight="10170"/>
  </bookViews>
  <sheets>
    <sheet name="Sheet" sheetId="1" r:id="rId1"/>
  </sheets>
  <calcPr calcId="145621"/>
</workbook>
</file>

<file path=xl/calcChain.xml><?xml version="1.0" encoding="utf-8"?>
<calcChain xmlns="http://schemas.openxmlformats.org/spreadsheetml/2006/main">
  <c r="J56" i="1" l="1"/>
  <c r="K56" i="1"/>
  <c r="K41" i="1"/>
  <c r="K45" i="1"/>
  <c r="J45" i="1"/>
  <c r="K64" i="1"/>
  <c r="J64" i="1"/>
  <c r="K49" i="1"/>
  <c r="J49" i="1"/>
  <c r="J41" i="1"/>
  <c r="K84" i="1"/>
  <c r="J84" i="1"/>
  <c r="K81" i="1"/>
  <c r="J81" i="1"/>
  <c r="K79" i="1"/>
  <c r="J79" i="1"/>
  <c r="K77" i="1"/>
  <c r="J77" i="1"/>
  <c r="K74" i="1"/>
  <c r="J74" i="1"/>
  <c r="K72" i="1"/>
  <c r="J72" i="1"/>
  <c r="K70" i="1"/>
  <c r="J70" i="1"/>
  <c r="K68" i="1"/>
  <c r="J68" i="1"/>
  <c r="K38" i="1"/>
  <c r="J38" i="1"/>
  <c r="K33" i="1"/>
  <c r="J33" i="1"/>
  <c r="K31" i="1"/>
  <c r="J31" i="1"/>
  <c r="K19" i="1"/>
  <c r="J19" i="1"/>
  <c r="K87" i="1" l="1"/>
  <c r="J87" i="1"/>
</calcChain>
</file>

<file path=xl/sharedStrings.xml><?xml version="1.0" encoding="utf-8"?>
<sst xmlns="http://schemas.openxmlformats.org/spreadsheetml/2006/main" count="144" uniqueCount="61">
  <si>
    <t/>
  </si>
  <si>
    <t>Единицы измерения:</t>
  </si>
  <si>
    <t>Руб.</t>
  </si>
  <si>
    <t>Наименование кода</t>
  </si>
  <si>
    <t>Код бюджетной классификации</t>
  </si>
  <si>
    <t>Администрация города Лыткарино</t>
  </si>
  <si>
    <t>ОБЩЕГОСУДАРСТВЕННЫЕ ВОПРОСЫ</t>
  </si>
  <si>
    <t>000 0100 0000000000 000 000</t>
  </si>
  <si>
    <t>НАЦИОНАЛЬНАЯ ОБОРОНА</t>
  </si>
  <si>
    <t>000 0200 0000000000 000 000</t>
  </si>
  <si>
    <t>НАЦИОНАЛЬНАЯ БЕЗОПАСНОСТЬ И ПРАВООХРАНИТЕЛЬНАЯ ДЕЯТЕЛЬНОСТЬ</t>
  </si>
  <si>
    <t>000 0300 0000000000 000 000</t>
  </si>
  <si>
    <t>НАЦИОНАЛЬНАЯ ЭКОНОМИКА</t>
  </si>
  <si>
    <t>000 0400 0000000000 000 000</t>
  </si>
  <si>
    <t>ЖИЛИЩНО-КОММУНАЛЬНОЕ ХОЗЯЙСТВО</t>
  </si>
  <si>
    <t>000 0500 0000000000 000 000</t>
  </si>
  <si>
    <t>ОБРАЗОВАНИЕ</t>
  </si>
  <si>
    <t>000 0700 0000000000 000 000</t>
  </si>
  <si>
    <t>КУЛЬТУРА,КИНЕМАТОГРАФИЯ,СРЕДСТВА МАССОВОЙ ИНФОРМАЦИИ</t>
  </si>
  <si>
    <t>000 0800 0000000000 000 000</t>
  </si>
  <si>
    <t>ЗДРАВООХРАНЕНИЕ</t>
  </si>
  <si>
    <t>000 0900 0000000000 000 000</t>
  </si>
  <si>
    <t>СОЦИАЛЬНАЯ ПОЛИТИКА</t>
  </si>
  <si>
    <t>000 1000 0000000000 000 000</t>
  </si>
  <si>
    <t>ФИЗИЧЕСКАЯ КУЛЬТУРА И СПОРТ</t>
  </si>
  <si>
    <t>000 1100 0000000000 000 000</t>
  </si>
  <si>
    <t>ОБСЛУЖИВАНИЕ ГОСУДАРСТВЕННОГО И МУНИЦИПАЛЬНОГО ДОЛГА</t>
  </si>
  <si>
    <t>000 1300 0000000000 000 000</t>
  </si>
  <si>
    <t>Избирательная комиссия городского округа Лыткарино</t>
  </si>
  <si>
    <t>Контрольно-счетная палата города Лыткарино Московской области</t>
  </si>
  <si>
    <t>МКУ "Единая дежурно-диспетчерская служба Лыткарино"</t>
  </si>
  <si>
    <t>МКУ "Комитет по делам культуры, молодежи, спорта и туризма города Лыткарино"</t>
  </si>
  <si>
    <t>МКУ "Комитет по торгам города Лыткарино"</t>
  </si>
  <si>
    <t>МКУ "Управление обеспечения деятельности Администрации города Лыткарино"</t>
  </si>
  <si>
    <t>МУ СК "Арена Лыткарино"</t>
  </si>
  <si>
    <t>Управление жилищно-коммунального хозяйства и развития городской инфраструктуры г. Лыткарино</t>
  </si>
  <si>
    <t>Управление образования города Лыткарино Московской области</t>
  </si>
  <si>
    <t>Финансовое управление города Лыткарино</t>
  </si>
  <si>
    <t>ВСЕГО</t>
  </si>
  <si>
    <t>Комитет по управлению имуществом г.Лыткарино</t>
  </si>
  <si>
    <t>МУ ДО "Детско-юношеская спортивная школа"</t>
  </si>
  <si>
    <t>МУ "Лыткаринский историко-краеведческий музей"</t>
  </si>
  <si>
    <t xml:space="preserve">Ассигнования
</t>
  </si>
  <si>
    <t xml:space="preserve">Кассовые расходы
</t>
  </si>
  <si>
    <t>МУ "Централизованная библиотечная система"</t>
  </si>
  <si>
    <t>Совет депутатов города Лыткарино</t>
  </si>
  <si>
    <t>Управление архитектуры, градостроительства и инвестиционной политики г.Лыткарино</t>
  </si>
  <si>
    <t>Связь и информатика</t>
  </si>
  <si>
    <t>000 0410 0000000000 000 000</t>
  </si>
  <si>
    <t>000 0701 0000000000 000 000</t>
  </si>
  <si>
    <t>000 0702 0000000000 000 000</t>
  </si>
  <si>
    <t>000 0707 0000000000 000 000</t>
  </si>
  <si>
    <t>000 0709 0000000000 000 000</t>
  </si>
  <si>
    <t>000 1001 0000000000 000 000</t>
  </si>
  <si>
    <t>000 1004 0000000000 000 000</t>
  </si>
  <si>
    <r>
      <t xml:space="preserve">СВЕДЕНИЯ
О РАСХОДОВАНИИ ДЕНЕЖНЫХ БЮДЖЕТНЫХ СРЕДСТВ
в 1 квартале 2016 года
</t>
    </r>
    <r>
      <rPr>
        <i/>
        <sz val="11"/>
        <color theme="1"/>
        <rFont val="Times New Roman"/>
        <family val="1"/>
        <charset val="204"/>
      </rPr>
      <t>(Администрация города Лыткарино, органы Администрации, подведомственные учреждения)</t>
    </r>
  </si>
  <si>
    <t>ДОШКОЛЬНОЕ ОБРАЗОВАНИЕ</t>
  </si>
  <si>
    <t>ОБЩЕЕ ОБРАЗОВАНИЕ</t>
  </si>
  <si>
    <t>МОЛОДЕЖНАЯ ПОЛИТИКА</t>
  </si>
  <si>
    <t>ДРУГИЕ ВОПРОСЫ В ОБЛАСТИ ОБРАЗОВАНИЯ</t>
  </si>
  <si>
    <t xml:space="preserve">ОХРАНА СЕМЬИ И ДЕТСТВА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</si>
</sst>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9.75"/>
      <color rgb="FF000000"/>
      <name val="Times New Roman"/>
    </font>
    <font>
      <sz val="9"/>
      <color rgb="FF000000"/>
      <name val="Times New Roman"/>
    </font>
    <font>
      <b/>
      <sz val="8"/>
      <color rgb="FF000000"/>
      <name val="Times New Roman"/>
    </font>
    <font>
      <sz val="8"/>
      <color rgb="FF000000"/>
      <name val="Times New Roman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2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left" vertical="center" wrapText="1"/>
    </xf>
    <xf numFmtId="49" fontId="1" fillId="0" borderId="0" xfId="0" applyNumberFormat="1" applyFont="1" applyAlignment="1">
      <alignment horizontal="left" vertical="top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4" fillId="0" borderId="6" xfId="0" applyNumberFormat="1" applyFont="1" applyBorder="1" applyAlignment="1">
      <alignment horizontal="left" vertical="center" wrapText="1"/>
    </xf>
    <xf numFmtId="49" fontId="4" fillId="0" borderId="7" xfId="0" applyNumberFormat="1" applyFont="1" applyBorder="1" applyAlignment="1">
      <alignment horizontal="left" vertical="center" wrapText="1"/>
    </xf>
    <xf numFmtId="0" fontId="0" fillId="0" borderId="8" xfId="0" applyBorder="1"/>
    <xf numFmtId="0" fontId="0" fillId="0" borderId="0" xfId="0" applyAlignment="1">
      <alignment horizontal="center"/>
    </xf>
    <xf numFmtId="0" fontId="7" fillId="0" borderId="0" xfId="0" applyFont="1" applyAlignment="1">
      <alignment horizontal="center" wrapText="1"/>
    </xf>
    <xf numFmtId="49" fontId="9" fillId="0" borderId="3" xfId="0" applyNumberFormat="1" applyFont="1" applyBorder="1" applyAlignment="1">
      <alignment horizontal="left" vertical="center" wrapText="1"/>
    </xf>
    <xf numFmtId="4" fontId="10" fillId="0" borderId="4" xfId="0" applyNumberFormat="1" applyFont="1" applyBorder="1" applyAlignment="1">
      <alignment horizontal="right" vertical="center" wrapText="1"/>
    </xf>
    <xf numFmtId="4" fontId="10" fillId="0" borderId="7" xfId="0" applyNumberFormat="1" applyFont="1" applyBorder="1" applyAlignment="1">
      <alignment horizontal="right" vertical="center" wrapText="1"/>
    </xf>
    <xf numFmtId="49" fontId="6" fillId="2" borderId="3" xfId="0" applyNumberFormat="1" applyFont="1" applyFill="1" applyBorder="1" applyAlignment="1">
      <alignment horizontal="left" vertical="center" wrapText="1"/>
    </xf>
    <xf numFmtId="49" fontId="3" fillId="2" borderId="4" xfId="0" applyNumberFormat="1" applyFont="1" applyFill="1" applyBorder="1" applyAlignment="1">
      <alignment horizontal="left" vertical="center" wrapText="1"/>
    </xf>
    <xf numFmtId="4" fontId="6" fillId="2" borderId="4" xfId="0" applyNumberFormat="1" applyFont="1" applyFill="1" applyBorder="1" applyAlignment="1">
      <alignment horizontal="right" vertical="center" wrapText="1"/>
    </xf>
    <xf numFmtId="0" fontId="5" fillId="2" borderId="9" xfId="0" applyFont="1" applyFill="1" applyBorder="1"/>
    <xf numFmtId="0" fontId="5" fillId="2" borderId="10" xfId="0" applyFont="1" applyFill="1" applyBorder="1"/>
    <xf numFmtId="0" fontId="5" fillId="2" borderId="8" xfId="0" applyFont="1" applyFill="1" applyBorder="1"/>
    <xf numFmtId="4" fontId="11" fillId="2" borderId="5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87"/>
  <sheetViews>
    <sheetView showGridLines="0" tabSelected="1" topLeftCell="A73" workbookViewId="0">
      <selection activeCell="B87" sqref="B87:K87"/>
    </sheetView>
  </sheetViews>
  <sheetFormatPr defaultRowHeight="15" x14ac:dyDescent="0.25"/>
  <cols>
    <col min="1" max="1" width="1.42578125" customWidth="1"/>
    <col min="2" max="2" width="14.5703125" customWidth="1"/>
    <col min="3" max="3" width="12.85546875" customWidth="1"/>
    <col min="4" max="4" width="0.85546875" customWidth="1"/>
    <col min="5" max="5" width="6" customWidth="1"/>
    <col min="6" max="6" width="16.28515625" customWidth="1"/>
    <col min="7" max="7" width="6" customWidth="1"/>
    <col min="8" max="8" width="10" customWidth="1"/>
    <col min="9" max="9" width="7.5703125" customWidth="1"/>
    <col min="10" max="10" width="16.7109375" customWidth="1"/>
    <col min="11" max="11" width="16.85546875" customWidth="1"/>
  </cols>
  <sheetData>
    <row r="1" spans="1:11" ht="0.75" customHeight="1" x14ac:dyDescent="0.25"/>
    <row r="2" spans="1:11" ht="0.75" customHeight="1" x14ac:dyDescent="0.25"/>
    <row r="3" spans="1:11" ht="0.75" customHeight="1" x14ac:dyDescent="0.25"/>
    <row r="4" spans="1:11" ht="0.75" customHeight="1" x14ac:dyDescent="0.25"/>
    <row r="6" spans="1:11" x14ac:dyDescent="0.25">
      <c r="A6" s="12" t="s">
        <v>55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1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1:11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</row>
    <row r="10" spans="1:11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</row>
    <row r="11" spans="1:11" hidden="1" x14ac:dyDescent="0.2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</row>
    <row r="12" spans="1:11" hidden="1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1:11" hidden="1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</row>
    <row r="14" spans="1:11" hidden="1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</row>
    <row r="16" spans="1:11" x14ac:dyDescent="0.25">
      <c r="A16" s="2" t="s">
        <v>1</v>
      </c>
      <c r="B16" s="2"/>
      <c r="C16" s="3" t="s">
        <v>2</v>
      </c>
      <c r="D16" s="3"/>
    </row>
    <row r="17" spans="1:11" ht="4.5" customHeight="1" x14ac:dyDescent="0.25"/>
    <row r="18" spans="1:11" ht="36.75" customHeight="1" x14ac:dyDescent="0.25">
      <c r="A18" s="4" t="s">
        <v>3</v>
      </c>
      <c r="B18" s="4"/>
      <c r="C18" s="4"/>
      <c r="D18" s="4"/>
      <c r="E18" s="4"/>
      <c r="F18" s="4"/>
      <c r="G18" s="5" t="s">
        <v>4</v>
      </c>
      <c r="H18" s="5"/>
      <c r="I18" s="5"/>
      <c r="J18" s="1" t="s">
        <v>42</v>
      </c>
      <c r="K18" s="1" t="s">
        <v>43</v>
      </c>
    </row>
    <row r="19" spans="1:11" ht="21.95" customHeight="1" x14ac:dyDescent="0.25">
      <c r="A19" s="16" t="s">
        <v>5</v>
      </c>
      <c r="B19" s="16"/>
      <c r="C19" s="16"/>
      <c r="D19" s="16"/>
      <c r="E19" s="16"/>
      <c r="F19" s="16"/>
      <c r="G19" s="17" t="s">
        <v>0</v>
      </c>
      <c r="H19" s="17"/>
      <c r="I19" s="17"/>
      <c r="J19" s="18">
        <f>J20+J21+J22+J23+J24+J25+J26+J27+J28+J29+J30</f>
        <v>300741330</v>
      </c>
      <c r="K19" s="18">
        <f>K20+K21+K22+K23+K24+K25+K26+K27+K28+K29+K30</f>
        <v>61333404.710000001</v>
      </c>
    </row>
    <row r="20" spans="1:11" ht="21.95" customHeight="1" x14ac:dyDescent="0.25">
      <c r="A20" s="6" t="s">
        <v>6</v>
      </c>
      <c r="B20" s="6"/>
      <c r="C20" s="6"/>
      <c r="D20" s="6"/>
      <c r="E20" s="6"/>
      <c r="F20" s="6"/>
      <c r="G20" s="7" t="s">
        <v>7</v>
      </c>
      <c r="H20" s="7"/>
      <c r="I20" s="7"/>
      <c r="J20" s="14">
        <v>93913500</v>
      </c>
      <c r="K20" s="14">
        <v>21947518.16</v>
      </c>
    </row>
    <row r="21" spans="1:11" ht="21.95" customHeight="1" x14ac:dyDescent="0.25">
      <c r="A21" s="6" t="s">
        <v>8</v>
      </c>
      <c r="B21" s="6"/>
      <c r="C21" s="6"/>
      <c r="D21" s="6"/>
      <c r="E21" s="6"/>
      <c r="F21" s="6"/>
      <c r="G21" s="7" t="s">
        <v>9</v>
      </c>
      <c r="H21" s="7"/>
      <c r="I21" s="7"/>
      <c r="J21" s="14">
        <v>2943400</v>
      </c>
      <c r="K21" s="14">
        <v>561871.14</v>
      </c>
    </row>
    <row r="22" spans="1:11" ht="21.95" customHeight="1" x14ac:dyDescent="0.25">
      <c r="A22" s="6" t="s">
        <v>10</v>
      </c>
      <c r="B22" s="6"/>
      <c r="C22" s="6"/>
      <c r="D22" s="6"/>
      <c r="E22" s="6"/>
      <c r="F22" s="6"/>
      <c r="G22" s="7" t="s">
        <v>11</v>
      </c>
      <c r="H22" s="7"/>
      <c r="I22" s="7"/>
      <c r="J22" s="14">
        <v>6245000</v>
      </c>
      <c r="K22" s="14">
        <v>885045.8</v>
      </c>
    </row>
    <row r="23" spans="1:11" ht="21.95" customHeight="1" x14ac:dyDescent="0.25">
      <c r="A23" s="6" t="s">
        <v>12</v>
      </c>
      <c r="B23" s="6"/>
      <c r="C23" s="6"/>
      <c r="D23" s="6"/>
      <c r="E23" s="6"/>
      <c r="F23" s="6"/>
      <c r="G23" s="7" t="s">
        <v>13</v>
      </c>
      <c r="H23" s="7"/>
      <c r="I23" s="7"/>
      <c r="J23" s="14">
        <v>30428800</v>
      </c>
      <c r="K23" s="14">
        <v>4582984.38</v>
      </c>
    </row>
    <row r="24" spans="1:11" ht="21.95" customHeight="1" x14ac:dyDescent="0.25">
      <c r="A24" s="6" t="s">
        <v>14</v>
      </c>
      <c r="B24" s="6"/>
      <c r="C24" s="6"/>
      <c r="D24" s="6"/>
      <c r="E24" s="6"/>
      <c r="F24" s="6"/>
      <c r="G24" s="7" t="s">
        <v>15</v>
      </c>
      <c r="H24" s="7"/>
      <c r="I24" s="7"/>
      <c r="J24" s="14">
        <v>19356600</v>
      </c>
      <c r="K24" s="14">
        <v>721500</v>
      </c>
    </row>
    <row r="25" spans="1:11" ht="21.95" customHeight="1" x14ac:dyDescent="0.25">
      <c r="A25" s="6" t="s">
        <v>16</v>
      </c>
      <c r="B25" s="6"/>
      <c r="C25" s="6"/>
      <c r="D25" s="6"/>
      <c r="E25" s="6"/>
      <c r="F25" s="6"/>
      <c r="G25" s="7" t="s">
        <v>17</v>
      </c>
      <c r="H25" s="7"/>
      <c r="I25" s="7"/>
      <c r="J25" s="14">
        <v>36259930</v>
      </c>
      <c r="K25" s="14">
        <v>8044838.0300000003</v>
      </c>
    </row>
    <row r="26" spans="1:11" ht="21.95" customHeight="1" x14ac:dyDescent="0.25">
      <c r="A26" s="6" t="s">
        <v>18</v>
      </c>
      <c r="B26" s="6"/>
      <c r="C26" s="6"/>
      <c r="D26" s="6"/>
      <c r="E26" s="6"/>
      <c r="F26" s="6"/>
      <c r="G26" s="7" t="s">
        <v>19</v>
      </c>
      <c r="H26" s="7"/>
      <c r="I26" s="7"/>
      <c r="J26" s="14">
        <v>61815700</v>
      </c>
      <c r="K26" s="14">
        <v>13920470.529999999</v>
      </c>
    </row>
    <row r="27" spans="1:11" ht="21.95" customHeight="1" x14ac:dyDescent="0.25">
      <c r="A27" s="6" t="s">
        <v>20</v>
      </c>
      <c r="B27" s="6"/>
      <c r="C27" s="6"/>
      <c r="D27" s="6"/>
      <c r="E27" s="6"/>
      <c r="F27" s="6"/>
      <c r="G27" s="7" t="s">
        <v>21</v>
      </c>
      <c r="H27" s="7"/>
      <c r="I27" s="7"/>
      <c r="J27" s="14">
        <v>9548000</v>
      </c>
      <c r="K27" s="14">
        <v>1739840.14</v>
      </c>
    </row>
    <row r="28" spans="1:11" ht="21.95" customHeight="1" x14ac:dyDescent="0.25">
      <c r="A28" s="6" t="s">
        <v>22</v>
      </c>
      <c r="B28" s="6"/>
      <c r="C28" s="6"/>
      <c r="D28" s="6"/>
      <c r="E28" s="6"/>
      <c r="F28" s="6"/>
      <c r="G28" s="7" t="s">
        <v>23</v>
      </c>
      <c r="H28" s="7"/>
      <c r="I28" s="7"/>
      <c r="J28" s="14">
        <v>8460300</v>
      </c>
      <c r="K28" s="14">
        <v>1655229.11</v>
      </c>
    </row>
    <row r="29" spans="1:11" ht="21.95" customHeight="1" x14ac:dyDescent="0.25">
      <c r="A29" s="6" t="s">
        <v>24</v>
      </c>
      <c r="B29" s="6"/>
      <c r="C29" s="6"/>
      <c r="D29" s="6"/>
      <c r="E29" s="6"/>
      <c r="F29" s="6"/>
      <c r="G29" s="7" t="s">
        <v>25</v>
      </c>
      <c r="H29" s="7"/>
      <c r="I29" s="7"/>
      <c r="J29" s="14">
        <v>17967800</v>
      </c>
      <c r="K29" s="14">
        <v>3932282.32</v>
      </c>
    </row>
    <row r="30" spans="1:11" ht="21.95" customHeight="1" x14ac:dyDescent="0.25">
      <c r="A30" s="6" t="s">
        <v>26</v>
      </c>
      <c r="B30" s="6"/>
      <c r="C30" s="6"/>
      <c r="D30" s="6"/>
      <c r="E30" s="6"/>
      <c r="F30" s="6"/>
      <c r="G30" s="7" t="s">
        <v>27</v>
      </c>
      <c r="H30" s="7"/>
      <c r="I30" s="7"/>
      <c r="J30" s="14">
        <v>13802300</v>
      </c>
      <c r="K30" s="14">
        <v>3341825.1</v>
      </c>
    </row>
    <row r="31" spans="1:11" ht="30.75" customHeight="1" x14ac:dyDescent="0.25">
      <c r="A31" s="16" t="s">
        <v>28</v>
      </c>
      <c r="B31" s="16"/>
      <c r="C31" s="16"/>
      <c r="D31" s="16"/>
      <c r="E31" s="16"/>
      <c r="F31" s="16"/>
      <c r="G31" s="17" t="s">
        <v>0</v>
      </c>
      <c r="H31" s="17"/>
      <c r="I31" s="17"/>
      <c r="J31" s="18">
        <f>J32</f>
        <v>3980600</v>
      </c>
      <c r="K31" s="18">
        <f>K32</f>
        <v>1047472.14</v>
      </c>
    </row>
    <row r="32" spans="1:11" ht="21.95" customHeight="1" x14ac:dyDescent="0.25">
      <c r="A32" s="6" t="s">
        <v>6</v>
      </c>
      <c r="B32" s="6"/>
      <c r="C32" s="6"/>
      <c r="D32" s="6"/>
      <c r="E32" s="6"/>
      <c r="F32" s="6"/>
      <c r="G32" s="7" t="s">
        <v>7</v>
      </c>
      <c r="H32" s="7"/>
      <c r="I32" s="7"/>
      <c r="J32" s="14">
        <v>3980600</v>
      </c>
      <c r="K32" s="14">
        <v>1047472.14</v>
      </c>
    </row>
    <row r="33" spans="1:11" ht="21.95" customHeight="1" x14ac:dyDescent="0.25">
      <c r="A33" s="16" t="s">
        <v>39</v>
      </c>
      <c r="B33" s="16"/>
      <c r="C33" s="16"/>
      <c r="D33" s="16"/>
      <c r="E33" s="16"/>
      <c r="F33" s="16"/>
      <c r="G33" s="17" t="s">
        <v>0</v>
      </c>
      <c r="H33" s="17"/>
      <c r="I33" s="17"/>
      <c r="J33" s="18">
        <f>J34+J35+J36+J37</f>
        <v>28433800</v>
      </c>
      <c r="K33" s="18">
        <f>K34+K35+K36+K37</f>
        <v>4347488.7799999993</v>
      </c>
    </row>
    <row r="34" spans="1:11" ht="21.95" customHeight="1" x14ac:dyDescent="0.25">
      <c r="A34" s="6" t="s">
        <v>6</v>
      </c>
      <c r="B34" s="6"/>
      <c r="C34" s="6"/>
      <c r="D34" s="6"/>
      <c r="E34" s="6"/>
      <c r="F34" s="6"/>
      <c r="G34" s="7" t="s">
        <v>7</v>
      </c>
      <c r="H34" s="7"/>
      <c r="I34" s="7"/>
      <c r="J34" s="14">
        <v>21222100</v>
      </c>
      <c r="K34" s="14">
        <v>4246715.26</v>
      </c>
    </row>
    <row r="35" spans="1:11" ht="21.95" customHeight="1" x14ac:dyDescent="0.25">
      <c r="A35" s="6" t="s">
        <v>12</v>
      </c>
      <c r="B35" s="6"/>
      <c r="C35" s="6"/>
      <c r="D35" s="6"/>
      <c r="E35" s="6"/>
      <c r="F35" s="6"/>
      <c r="G35" s="7" t="s">
        <v>13</v>
      </c>
      <c r="H35" s="7"/>
      <c r="I35" s="7"/>
      <c r="J35" s="14">
        <v>50000</v>
      </c>
      <c r="K35" s="14">
        <v>0</v>
      </c>
    </row>
    <row r="36" spans="1:11" ht="21.95" customHeight="1" x14ac:dyDescent="0.25">
      <c r="A36" s="6" t="s">
        <v>16</v>
      </c>
      <c r="B36" s="6"/>
      <c r="C36" s="6"/>
      <c r="D36" s="6"/>
      <c r="E36" s="6"/>
      <c r="F36" s="6"/>
      <c r="G36" s="7" t="s">
        <v>17</v>
      </c>
      <c r="H36" s="7"/>
      <c r="I36" s="7"/>
      <c r="J36" s="14">
        <v>20000</v>
      </c>
      <c r="K36" s="14">
        <v>0</v>
      </c>
    </row>
    <row r="37" spans="1:11" ht="21.95" customHeight="1" x14ac:dyDescent="0.25">
      <c r="A37" s="6" t="s">
        <v>22</v>
      </c>
      <c r="B37" s="6"/>
      <c r="C37" s="6"/>
      <c r="D37" s="6"/>
      <c r="E37" s="6"/>
      <c r="F37" s="6"/>
      <c r="G37" s="7" t="s">
        <v>23</v>
      </c>
      <c r="H37" s="7"/>
      <c r="I37" s="7"/>
      <c r="J37" s="14">
        <v>7141700</v>
      </c>
      <c r="K37" s="14">
        <v>100773.52</v>
      </c>
    </row>
    <row r="38" spans="1:11" ht="35.25" customHeight="1" x14ac:dyDescent="0.25">
      <c r="A38" s="16" t="s">
        <v>29</v>
      </c>
      <c r="B38" s="16"/>
      <c r="C38" s="16"/>
      <c r="D38" s="16"/>
      <c r="E38" s="16"/>
      <c r="F38" s="16"/>
      <c r="G38" s="17" t="s">
        <v>0</v>
      </c>
      <c r="H38" s="17"/>
      <c r="I38" s="17"/>
      <c r="J38" s="18">
        <f>J39+J40</f>
        <v>5313700</v>
      </c>
      <c r="K38" s="18">
        <f>K39+K40</f>
        <v>1269585.3599999999</v>
      </c>
    </row>
    <row r="39" spans="1:11" ht="21.95" customHeight="1" x14ac:dyDescent="0.25">
      <c r="A39" s="6" t="s">
        <v>6</v>
      </c>
      <c r="B39" s="6"/>
      <c r="C39" s="6"/>
      <c r="D39" s="6"/>
      <c r="E39" s="6"/>
      <c r="F39" s="6"/>
      <c r="G39" s="7" t="s">
        <v>7</v>
      </c>
      <c r="H39" s="7"/>
      <c r="I39" s="7"/>
      <c r="J39" s="14">
        <v>5185300</v>
      </c>
      <c r="K39" s="14">
        <v>1248358.22</v>
      </c>
    </row>
    <row r="40" spans="1:11" ht="21.95" customHeight="1" x14ac:dyDescent="0.25">
      <c r="A40" s="6" t="s">
        <v>22</v>
      </c>
      <c r="B40" s="6"/>
      <c r="C40" s="6"/>
      <c r="D40" s="6"/>
      <c r="E40" s="6"/>
      <c r="F40" s="6"/>
      <c r="G40" s="7" t="s">
        <v>23</v>
      </c>
      <c r="H40" s="7"/>
      <c r="I40" s="7"/>
      <c r="J40" s="14">
        <v>128400</v>
      </c>
      <c r="K40" s="14">
        <v>21227.14</v>
      </c>
    </row>
    <row r="41" spans="1:11" ht="21.95" customHeight="1" x14ac:dyDescent="0.25">
      <c r="A41" s="16" t="s">
        <v>45</v>
      </c>
      <c r="B41" s="16"/>
      <c r="C41" s="16"/>
      <c r="D41" s="16"/>
      <c r="E41" s="16"/>
      <c r="F41" s="16"/>
      <c r="G41" s="17" t="s">
        <v>0</v>
      </c>
      <c r="H41" s="17"/>
      <c r="I41" s="17"/>
      <c r="J41" s="18">
        <f>J42+J43+J44</f>
        <v>11031300</v>
      </c>
      <c r="K41" s="18">
        <f>K42+K43+K44</f>
        <v>2725470.6599999997</v>
      </c>
    </row>
    <row r="42" spans="1:11" ht="21.95" customHeight="1" x14ac:dyDescent="0.25">
      <c r="A42" s="6" t="s">
        <v>6</v>
      </c>
      <c r="B42" s="6"/>
      <c r="C42" s="6"/>
      <c r="D42" s="6"/>
      <c r="E42" s="6"/>
      <c r="F42" s="6"/>
      <c r="G42" s="7" t="s">
        <v>7</v>
      </c>
      <c r="H42" s="7"/>
      <c r="I42" s="7"/>
      <c r="J42" s="14">
        <v>10809300</v>
      </c>
      <c r="K42" s="14">
        <v>2695698.28</v>
      </c>
    </row>
    <row r="43" spans="1:11" ht="21.95" customHeight="1" x14ac:dyDescent="0.25">
      <c r="A43" s="6" t="s">
        <v>16</v>
      </c>
      <c r="B43" s="6"/>
      <c r="C43" s="6"/>
      <c r="D43" s="6"/>
      <c r="E43" s="6"/>
      <c r="F43" s="6"/>
      <c r="G43" s="7" t="s">
        <v>17</v>
      </c>
      <c r="H43" s="7"/>
      <c r="I43" s="7"/>
      <c r="J43" s="14">
        <v>30000</v>
      </c>
      <c r="K43" s="14">
        <v>0</v>
      </c>
    </row>
    <row r="44" spans="1:11" ht="21.95" customHeight="1" x14ac:dyDescent="0.25">
      <c r="A44" s="6" t="s">
        <v>22</v>
      </c>
      <c r="B44" s="6"/>
      <c r="C44" s="6"/>
      <c r="D44" s="6"/>
      <c r="E44" s="6"/>
      <c r="F44" s="6"/>
      <c r="G44" s="7" t="s">
        <v>23</v>
      </c>
      <c r="H44" s="7"/>
      <c r="I44" s="7"/>
      <c r="J44" s="14">
        <v>192000</v>
      </c>
      <c r="K44" s="14">
        <v>29772.38</v>
      </c>
    </row>
    <row r="45" spans="1:11" ht="30.75" customHeight="1" x14ac:dyDescent="0.25">
      <c r="A45" s="16" t="s">
        <v>46</v>
      </c>
      <c r="B45" s="16"/>
      <c r="C45" s="16"/>
      <c r="D45" s="16"/>
      <c r="E45" s="16"/>
      <c r="F45" s="16"/>
      <c r="G45" s="17" t="s">
        <v>0</v>
      </c>
      <c r="H45" s="17"/>
      <c r="I45" s="17"/>
      <c r="J45" s="18">
        <f>J46+J47+J48</f>
        <v>10629700</v>
      </c>
      <c r="K45" s="18">
        <f>K46+K47+K48</f>
        <v>2303484.9400000004</v>
      </c>
    </row>
    <row r="46" spans="1:11" ht="21.95" customHeight="1" x14ac:dyDescent="0.25">
      <c r="A46" s="6" t="s">
        <v>12</v>
      </c>
      <c r="B46" s="6"/>
      <c r="C46" s="6"/>
      <c r="D46" s="6"/>
      <c r="E46" s="6"/>
      <c r="F46" s="6"/>
      <c r="G46" s="7" t="s">
        <v>13</v>
      </c>
      <c r="H46" s="7"/>
      <c r="I46" s="7"/>
      <c r="J46" s="14">
        <v>60000</v>
      </c>
      <c r="K46" s="14">
        <v>0</v>
      </c>
    </row>
    <row r="47" spans="1:11" ht="21.95" customHeight="1" x14ac:dyDescent="0.25">
      <c r="A47" s="6" t="s">
        <v>14</v>
      </c>
      <c r="B47" s="6"/>
      <c r="C47" s="6"/>
      <c r="D47" s="6"/>
      <c r="E47" s="6"/>
      <c r="F47" s="6"/>
      <c r="G47" s="7" t="s">
        <v>15</v>
      </c>
      <c r="H47" s="7"/>
      <c r="I47" s="7"/>
      <c r="J47" s="14">
        <v>10529700</v>
      </c>
      <c r="K47" s="14">
        <v>2296829.7400000002</v>
      </c>
    </row>
    <row r="48" spans="1:11" ht="21.95" customHeight="1" x14ac:dyDescent="0.25">
      <c r="A48" s="6" t="s">
        <v>22</v>
      </c>
      <c r="B48" s="6"/>
      <c r="C48" s="6"/>
      <c r="D48" s="6"/>
      <c r="E48" s="6"/>
      <c r="F48" s="6"/>
      <c r="G48" s="7" t="s">
        <v>23</v>
      </c>
      <c r="H48" s="7"/>
      <c r="I48" s="7"/>
      <c r="J48" s="14">
        <v>40000</v>
      </c>
      <c r="K48" s="14">
        <v>6655.2</v>
      </c>
    </row>
    <row r="49" spans="1:11" ht="39" customHeight="1" x14ac:dyDescent="0.25">
      <c r="A49" s="16" t="s">
        <v>35</v>
      </c>
      <c r="B49" s="16"/>
      <c r="C49" s="16"/>
      <c r="D49" s="16"/>
      <c r="E49" s="16"/>
      <c r="F49" s="16"/>
      <c r="G49" s="17" t="s">
        <v>0</v>
      </c>
      <c r="H49" s="17"/>
      <c r="I49" s="17"/>
      <c r="J49" s="18">
        <f>J50+J51+J52+J53+J54+J55</f>
        <v>265559015.25</v>
      </c>
      <c r="K49" s="18">
        <f>K50+K51+K52+K53+K54+K55</f>
        <v>25487418.349999998</v>
      </c>
    </row>
    <row r="50" spans="1:11" ht="21.95" customHeight="1" x14ac:dyDescent="0.25">
      <c r="A50" s="6" t="s">
        <v>6</v>
      </c>
      <c r="B50" s="6"/>
      <c r="C50" s="6"/>
      <c r="D50" s="6"/>
      <c r="E50" s="6"/>
      <c r="F50" s="6"/>
      <c r="G50" s="7" t="s">
        <v>7</v>
      </c>
      <c r="H50" s="7"/>
      <c r="I50" s="7"/>
      <c r="J50" s="14">
        <v>180000</v>
      </c>
      <c r="K50" s="14">
        <v>99961.93</v>
      </c>
    </row>
    <row r="51" spans="1:11" ht="21.95" customHeight="1" x14ac:dyDescent="0.25">
      <c r="A51" s="6" t="s">
        <v>12</v>
      </c>
      <c r="B51" s="6"/>
      <c r="C51" s="6"/>
      <c r="D51" s="6"/>
      <c r="E51" s="6"/>
      <c r="F51" s="6"/>
      <c r="G51" s="7" t="s">
        <v>13</v>
      </c>
      <c r="H51" s="7"/>
      <c r="I51" s="7"/>
      <c r="J51" s="14">
        <v>23322300</v>
      </c>
      <c r="K51" s="14">
        <v>5461986.3399999999</v>
      </c>
    </row>
    <row r="52" spans="1:11" ht="21.95" customHeight="1" x14ac:dyDescent="0.25">
      <c r="A52" s="6" t="s">
        <v>14</v>
      </c>
      <c r="B52" s="6"/>
      <c r="C52" s="6"/>
      <c r="D52" s="6"/>
      <c r="E52" s="6"/>
      <c r="F52" s="6"/>
      <c r="G52" s="7" t="s">
        <v>15</v>
      </c>
      <c r="H52" s="7"/>
      <c r="I52" s="7"/>
      <c r="J52" s="14">
        <v>53683715.25</v>
      </c>
      <c r="K52" s="14">
        <v>13208446.279999999</v>
      </c>
    </row>
    <row r="53" spans="1:11" ht="21.95" customHeight="1" x14ac:dyDescent="0.25">
      <c r="A53" s="6" t="s">
        <v>18</v>
      </c>
      <c r="B53" s="6"/>
      <c r="C53" s="6"/>
      <c r="D53" s="6"/>
      <c r="E53" s="6"/>
      <c r="F53" s="6"/>
      <c r="G53" s="7" t="s">
        <v>19</v>
      </c>
      <c r="H53" s="7"/>
      <c r="I53" s="7"/>
      <c r="J53" s="14">
        <v>500000</v>
      </c>
      <c r="K53" s="14">
        <v>0</v>
      </c>
    </row>
    <row r="54" spans="1:11" ht="21.95" customHeight="1" x14ac:dyDescent="0.25">
      <c r="A54" s="6" t="s">
        <v>22</v>
      </c>
      <c r="B54" s="6"/>
      <c r="C54" s="6"/>
      <c r="D54" s="6"/>
      <c r="E54" s="6"/>
      <c r="F54" s="6"/>
      <c r="G54" s="7" t="s">
        <v>23</v>
      </c>
      <c r="H54" s="7"/>
      <c r="I54" s="7"/>
      <c r="J54" s="14">
        <v>32073000</v>
      </c>
      <c r="K54" s="14">
        <v>5120724.57</v>
      </c>
    </row>
    <row r="55" spans="1:11" ht="21.95" customHeight="1" x14ac:dyDescent="0.25">
      <c r="A55" s="6" t="s">
        <v>24</v>
      </c>
      <c r="B55" s="6"/>
      <c r="C55" s="6"/>
      <c r="D55" s="6"/>
      <c r="E55" s="6"/>
      <c r="F55" s="6"/>
      <c r="G55" s="7" t="s">
        <v>25</v>
      </c>
      <c r="H55" s="7"/>
      <c r="I55" s="7"/>
      <c r="J55" s="14">
        <v>155800000</v>
      </c>
      <c r="K55" s="14">
        <v>1596299.23</v>
      </c>
    </row>
    <row r="56" spans="1:11" ht="31.5" customHeight="1" x14ac:dyDescent="0.25">
      <c r="A56" s="16" t="s">
        <v>36</v>
      </c>
      <c r="B56" s="16"/>
      <c r="C56" s="16"/>
      <c r="D56" s="16"/>
      <c r="E56" s="16"/>
      <c r="F56" s="16"/>
      <c r="G56" s="17" t="s">
        <v>0</v>
      </c>
      <c r="H56" s="17"/>
      <c r="I56" s="17"/>
      <c r="J56" s="18">
        <f>J57+J58+J59+J60+J61+J62+J63</f>
        <v>795160218.22000003</v>
      </c>
      <c r="K56" s="18">
        <f>K57+K58+K59+K60+K60+K61+K62+K63</f>
        <v>161890040.56</v>
      </c>
    </row>
    <row r="57" spans="1:11" ht="21.95" customHeight="1" x14ac:dyDescent="0.25">
      <c r="A57" s="6" t="s">
        <v>47</v>
      </c>
      <c r="B57" s="6"/>
      <c r="C57" s="6"/>
      <c r="D57" s="6"/>
      <c r="E57" s="6"/>
      <c r="F57" s="6"/>
      <c r="G57" s="7" t="s">
        <v>48</v>
      </c>
      <c r="H57" s="7"/>
      <c r="I57" s="7"/>
      <c r="J57" s="14">
        <v>189000</v>
      </c>
      <c r="K57" s="14">
        <v>54000</v>
      </c>
    </row>
    <row r="58" spans="1:11" ht="21.95" customHeight="1" x14ac:dyDescent="0.25">
      <c r="A58" s="13" t="s">
        <v>56</v>
      </c>
      <c r="B58" s="6"/>
      <c r="C58" s="6"/>
      <c r="D58" s="6"/>
      <c r="E58" s="6"/>
      <c r="F58" s="6"/>
      <c r="G58" s="7" t="s">
        <v>49</v>
      </c>
      <c r="H58" s="7"/>
      <c r="I58" s="7"/>
      <c r="J58" s="14">
        <v>327469900</v>
      </c>
      <c r="K58" s="14">
        <v>73330440.230000004</v>
      </c>
    </row>
    <row r="59" spans="1:11" ht="21.95" customHeight="1" x14ac:dyDescent="0.25">
      <c r="A59" s="13" t="s">
        <v>57</v>
      </c>
      <c r="B59" s="6"/>
      <c r="C59" s="6"/>
      <c r="D59" s="6"/>
      <c r="E59" s="6"/>
      <c r="F59" s="6"/>
      <c r="G59" s="7" t="s">
        <v>50</v>
      </c>
      <c r="H59" s="7"/>
      <c r="I59" s="7"/>
      <c r="J59" s="14">
        <v>417187318.22000003</v>
      </c>
      <c r="K59" s="14">
        <v>78904156.629999995</v>
      </c>
    </row>
    <row r="60" spans="1:11" ht="21.95" customHeight="1" x14ac:dyDescent="0.25">
      <c r="A60" s="13" t="s">
        <v>58</v>
      </c>
      <c r="B60" s="6"/>
      <c r="C60" s="6"/>
      <c r="D60" s="6"/>
      <c r="E60" s="6"/>
      <c r="F60" s="6"/>
      <c r="G60" s="7" t="s">
        <v>51</v>
      </c>
      <c r="H60" s="7"/>
      <c r="I60" s="7"/>
      <c r="J60" s="14">
        <v>1891700</v>
      </c>
      <c r="K60" s="14">
        <v>0</v>
      </c>
    </row>
    <row r="61" spans="1:11" ht="21.95" customHeight="1" x14ac:dyDescent="0.25">
      <c r="A61" s="13" t="s">
        <v>59</v>
      </c>
      <c r="B61" s="6"/>
      <c r="C61" s="6"/>
      <c r="D61" s="6"/>
      <c r="E61" s="6"/>
      <c r="F61" s="6"/>
      <c r="G61" s="7" t="s">
        <v>52</v>
      </c>
      <c r="H61" s="7"/>
      <c r="I61" s="7"/>
      <c r="J61" s="14">
        <v>31413400</v>
      </c>
      <c r="K61" s="14">
        <v>6905461.0099999998</v>
      </c>
    </row>
    <row r="62" spans="1:11" ht="21.95" customHeight="1" x14ac:dyDescent="0.25">
      <c r="A62" s="13" t="s">
        <v>22</v>
      </c>
      <c r="B62" s="6"/>
      <c r="C62" s="6"/>
      <c r="D62" s="6"/>
      <c r="E62" s="6"/>
      <c r="F62" s="6"/>
      <c r="G62" s="7" t="s">
        <v>53</v>
      </c>
      <c r="H62" s="7"/>
      <c r="I62" s="7"/>
      <c r="J62" s="14">
        <v>316900</v>
      </c>
      <c r="K62" s="14">
        <v>52815.94</v>
      </c>
    </row>
    <row r="63" spans="1:11" ht="21.95" customHeight="1" x14ac:dyDescent="0.25">
      <c r="A63" s="13" t="s">
        <v>60</v>
      </c>
      <c r="B63" s="6"/>
      <c r="C63" s="6"/>
      <c r="D63" s="6"/>
      <c r="E63" s="6"/>
      <c r="F63" s="6"/>
      <c r="G63" s="7" t="s">
        <v>54</v>
      </c>
      <c r="H63" s="7"/>
      <c r="I63" s="7"/>
      <c r="J63" s="14">
        <v>16692000</v>
      </c>
      <c r="K63" s="14">
        <v>2643166.75</v>
      </c>
    </row>
    <row r="64" spans="1:11" ht="26.25" customHeight="1" x14ac:dyDescent="0.25">
      <c r="A64" s="16" t="s">
        <v>37</v>
      </c>
      <c r="B64" s="16"/>
      <c r="C64" s="16"/>
      <c r="D64" s="16"/>
      <c r="E64" s="16"/>
      <c r="F64" s="16"/>
      <c r="G64" s="17" t="s">
        <v>0</v>
      </c>
      <c r="H64" s="17"/>
      <c r="I64" s="17"/>
      <c r="J64" s="18">
        <f>J65+J66+J67</f>
        <v>15181400</v>
      </c>
      <c r="K64" s="18">
        <f>K65+K66+K67</f>
        <v>3984034.14</v>
      </c>
    </row>
    <row r="65" spans="1:11" ht="21.95" customHeight="1" x14ac:dyDescent="0.25">
      <c r="A65" s="6" t="s">
        <v>6</v>
      </c>
      <c r="B65" s="6"/>
      <c r="C65" s="6"/>
      <c r="D65" s="6"/>
      <c r="E65" s="6"/>
      <c r="F65" s="6"/>
      <c r="G65" s="7" t="s">
        <v>7</v>
      </c>
      <c r="H65" s="7"/>
      <c r="I65" s="7"/>
      <c r="J65" s="14">
        <v>13629800</v>
      </c>
      <c r="K65" s="14">
        <v>3786368.85</v>
      </c>
    </row>
    <row r="66" spans="1:11" ht="21.95" customHeight="1" x14ac:dyDescent="0.25">
      <c r="A66" s="6" t="s">
        <v>12</v>
      </c>
      <c r="B66" s="6"/>
      <c r="C66" s="6"/>
      <c r="D66" s="6"/>
      <c r="E66" s="6"/>
      <c r="F66" s="6"/>
      <c r="G66" s="7" t="s">
        <v>13</v>
      </c>
      <c r="H66" s="7"/>
      <c r="I66" s="7"/>
      <c r="J66" s="14">
        <v>1140000</v>
      </c>
      <c r="K66" s="14">
        <v>135000</v>
      </c>
    </row>
    <row r="67" spans="1:11" ht="21.95" customHeight="1" x14ac:dyDescent="0.25">
      <c r="A67" s="6" t="s">
        <v>22</v>
      </c>
      <c r="B67" s="6"/>
      <c r="C67" s="6"/>
      <c r="D67" s="6"/>
      <c r="E67" s="6"/>
      <c r="F67" s="6"/>
      <c r="G67" s="7" t="s">
        <v>23</v>
      </c>
      <c r="H67" s="7"/>
      <c r="I67" s="7"/>
      <c r="J67" s="14">
        <v>411600</v>
      </c>
      <c r="K67" s="14">
        <v>62665.29</v>
      </c>
    </row>
    <row r="68" spans="1:11" ht="34.5" customHeight="1" x14ac:dyDescent="0.25">
      <c r="A68" s="16" t="s">
        <v>30</v>
      </c>
      <c r="B68" s="16"/>
      <c r="C68" s="16"/>
      <c r="D68" s="16"/>
      <c r="E68" s="16"/>
      <c r="F68" s="16"/>
      <c r="G68" s="17" t="s">
        <v>0</v>
      </c>
      <c r="H68" s="17"/>
      <c r="I68" s="17"/>
      <c r="J68" s="18">
        <f>J69</f>
        <v>15749500</v>
      </c>
      <c r="K68" s="18">
        <f>K69</f>
        <v>3382568.5</v>
      </c>
    </row>
    <row r="69" spans="1:11" ht="27.75" customHeight="1" x14ac:dyDescent="0.25">
      <c r="A69" s="6" t="s">
        <v>10</v>
      </c>
      <c r="B69" s="6"/>
      <c r="C69" s="6"/>
      <c r="D69" s="6"/>
      <c r="E69" s="6"/>
      <c r="F69" s="6"/>
      <c r="G69" s="7" t="s">
        <v>11</v>
      </c>
      <c r="H69" s="7"/>
      <c r="I69" s="7"/>
      <c r="J69" s="14">
        <v>15749500</v>
      </c>
      <c r="K69" s="14">
        <v>3382568.5</v>
      </c>
    </row>
    <row r="70" spans="1:11" ht="36" customHeight="1" x14ac:dyDescent="0.25">
      <c r="A70" s="16" t="s">
        <v>31</v>
      </c>
      <c r="B70" s="16"/>
      <c r="C70" s="16"/>
      <c r="D70" s="16"/>
      <c r="E70" s="16"/>
      <c r="F70" s="16"/>
      <c r="G70" s="17" t="s">
        <v>0</v>
      </c>
      <c r="H70" s="17"/>
      <c r="I70" s="17"/>
      <c r="J70" s="18">
        <f>J71</f>
        <v>7198100</v>
      </c>
      <c r="K70" s="18">
        <f>K71</f>
        <v>1797910.47</v>
      </c>
    </row>
    <row r="71" spans="1:11" ht="24.75" customHeight="1" x14ac:dyDescent="0.25">
      <c r="A71" s="6" t="s">
        <v>18</v>
      </c>
      <c r="B71" s="6"/>
      <c r="C71" s="6"/>
      <c r="D71" s="6"/>
      <c r="E71" s="6"/>
      <c r="F71" s="6"/>
      <c r="G71" s="7" t="s">
        <v>19</v>
      </c>
      <c r="H71" s="7"/>
      <c r="I71" s="7"/>
      <c r="J71" s="14">
        <v>7198100</v>
      </c>
      <c r="K71" s="14">
        <v>1797910.47</v>
      </c>
    </row>
    <row r="72" spans="1:11" ht="30" customHeight="1" x14ac:dyDescent="0.25">
      <c r="A72" s="16" t="s">
        <v>32</v>
      </c>
      <c r="B72" s="16"/>
      <c r="C72" s="16"/>
      <c r="D72" s="16"/>
      <c r="E72" s="16"/>
      <c r="F72" s="16"/>
      <c r="G72" s="17" t="s">
        <v>0</v>
      </c>
      <c r="H72" s="17"/>
      <c r="I72" s="17"/>
      <c r="J72" s="18">
        <f>J73</f>
        <v>9532500</v>
      </c>
      <c r="K72" s="18">
        <f>K73</f>
        <v>2116112.04</v>
      </c>
    </row>
    <row r="73" spans="1:11" ht="21.95" customHeight="1" x14ac:dyDescent="0.25">
      <c r="A73" s="6" t="s">
        <v>6</v>
      </c>
      <c r="B73" s="6"/>
      <c r="C73" s="6"/>
      <c r="D73" s="6"/>
      <c r="E73" s="6"/>
      <c r="F73" s="6"/>
      <c r="G73" s="7" t="s">
        <v>7</v>
      </c>
      <c r="H73" s="7"/>
      <c r="I73" s="7"/>
      <c r="J73" s="14">
        <v>9532500</v>
      </c>
      <c r="K73" s="14">
        <v>2116112.04</v>
      </c>
    </row>
    <row r="74" spans="1:11" ht="39" customHeight="1" x14ac:dyDescent="0.25">
      <c r="A74" s="16" t="s">
        <v>33</v>
      </c>
      <c r="B74" s="16"/>
      <c r="C74" s="16"/>
      <c r="D74" s="16"/>
      <c r="E74" s="16"/>
      <c r="F74" s="16"/>
      <c r="G74" s="17" t="s">
        <v>0</v>
      </c>
      <c r="H74" s="17"/>
      <c r="I74" s="17"/>
      <c r="J74" s="18">
        <f>J75+J76</f>
        <v>35689400</v>
      </c>
      <c r="K74" s="18">
        <f>K75+K76</f>
        <v>8937062.3900000006</v>
      </c>
    </row>
    <row r="75" spans="1:11" ht="21.95" customHeight="1" x14ac:dyDescent="0.25">
      <c r="A75" s="6" t="s">
        <v>6</v>
      </c>
      <c r="B75" s="6"/>
      <c r="C75" s="6"/>
      <c r="D75" s="6"/>
      <c r="E75" s="6"/>
      <c r="F75" s="6"/>
      <c r="G75" s="7" t="s">
        <v>7</v>
      </c>
      <c r="H75" s="7"/>
      <c r="I75" s="7"/>
      <c r="J75" s="14">
        <v>35419400</v>
      </c>
      <c r="K75" s="14">
        <v>8687062.3900000006</v>
      </c>
    </row>
    <row r="76" spans="1:11" ht="21.95" customHeight="1" x14ac:dyDescent="0.25">
      <c r="A76" s="6" t="s">
        <v>18</v>
      </c>
      <c r="B76" s="6"/>
      <c r="C76" s="6"/>
      <c r="D76" s="6"/>
      <c r="E76" s="6"/>
      <c r="F76" s="6"/>
      <c r="G76" s="7" t="s">
        <v>19</v>
      </c>
      <c r="H76" s="7"/>
      <c r="I76" s="7"/>
      <c r="J76" s="14">
        <v>270000</v>
      </c>
      <c r="K76" s="14">
        <v>250000</v>
      </c>
    </row>
    <row r="77" spans="1:11" ht="34.5" customHeight="1" x14ac:dyDescent="0.25">
      <c r="A77" s="16" t="s">
        <v>40</v>
      </c>
      <c r="B77" s="16"/>
      <c r="C77" s="16"/>
      <c r="D77" s="16"/>
      <c r="E77" s="16"/>
      <c r="F77" s="16"/>
      <c r="G77" s="17" t="s">
        <v>0</v>
      </c>
      <c r="H77" s="17"/>
      <c r="I77" s="17"/>
      <c r="J77" s="18">
        <f>J78</f>
        <v>35637000</v>
      </c>
      <c r="K77" s="18">
        <f>K78</f>
        <v>8916920.7899999991</v>
      </c>
    </row>
    <row r="78" spans="1:11" ht="21.95" customHeight="1" x14ac:dyDescent="0.25">
      <c r="A78" s="6" t="s">
        <v>16</v>
      </c>
      <c r="B78" s="6"/>
      <c r="C78" s="6"/>
      <c r="D78" s="6"/>
      <c r="E78" s="6"/>
      <c r="F78" s="6"/>
      <c r="G78" s="7" t="s">
        <v>17</v>
      </c>
      <c r="H78" s="7"/>
      <c r="I78" s="7"/>
      <c r="J78" s="14">
        <v>35637000</v>
      </c>
      <c r="K78" s="14">
        <v>8916920.7899999991</v>
      </c>
    </row>
    <row r="79" spans="1:11" ht="21.95" customHeight="1" x14ac:dyDescent="0.25">
      <c r="A79" s="16" t="s">
        <v>34</v>
      </c>
      <c r="B79" s="16"/>
      <c r="C79" s="16"/>
      <c r="D79" s="16"/>
      <c r="E79" s="16"/>
      <c r="F79" s="16"/>
      <c r="G79" s="17" t="s">
        <v>0</v>
      </c>
      <c r="H79" s="17"/>
      <c r="I79" s="17"/>
      <c r="J79" s="18">
        <f>J80</f>
        <v>3764800</v>
      </c>
      <c r="K79" s="18">
        <f>K80</f>
        <v>803495.75</v>
      </c>
    </row>
    <row r="80" spans="1:11" ht="21.95" customHeight="1" x14ac:dyDescent="0.25">
      <c r="A80" s="6" t="s">
        <v>24</v>
      </c>
      <c r="B80" s="6"/>
      <c r="C80" s="6"/>
      <c r="D80" s="6"/>
      <c r="E80" s="6"/>
      <c r="F80" s="6"/>
      <c r="G80" s="7" t="s">
        <v>25</v>
      </c>
      <c r="H80" s="7"/>
      <c r="I80" s="7"/>
      <c r="J80" s="14">
        <v>3764800</v>
      </c>
      <c r="K80" s="14">
        <v>803495.75</v>
      </c>
    </row>
    <row r="81" spans="1:11" ht="21.95" customHeight="1" x14ac:dyDescent="0.25">
      <c r="A81" s="16" t="s">
        <v>41</v>
      </c>
      <c r="B81" s="16"/>
      <c r="C81" s="16"/>
      <c r="D81" s="16"/>
      <c r="E81" s="16"/>
      <c r="F81" s="16"/>
      <c r="G81" s="17" t="s">
        <v>0</v>
      </c>
      <c r="H81" s="17"/>
      <c r="I81" s="17"/>
      <c r="J81" s="18">
        <f>J82+J83</f>
        <v>31488000</v>
      </c>
      <c r="K81" s="18">
        <f>K82+K83</f>
        <v>4347141.07</v>
      </c>
    </row>
    <row r="82" spans="1:11" ht="21.95" customHeight="1" x14ac:dyDescent="0.25">
      <c r="A82" s="6" t="s">
        <v>6</v>
      </c>
      <c r="B82" s="6"/>
      <c r="C82" s="6"/>
      <c r="D82" s="6"/>
      <c r="E82" s="6"/>
      <c r="F82" s="6"/>
      <c r="G82" s="7" t="s">
        <v>7</v>
      </c>
      <c r="H82" s="7"/>
      <c r="I82" s="7"/>
      <c r="J82" s="14">
        <v>394000</v>
      </c>
      <c r="K82" s="14">
        <v>394000</v>
      </c>
    </row>
    <row r="83" spans="1:11" ht="21" customHeight="1" x14ac:dyDescent="0.25">
      <c r="A83" s="6" t="s">
        <v>18</v>
      </c>
      <c r="B83" s="6"/>
      <c r="C83" s="6"/>
      <c r="D83" s="6"/>
      <c r="E83" s="6"/>
      <c r="F83" s="6"/>
      <c r="G83" s="7" t="s">
        <v>19</v>
      </c>
      <c r="H83" s="7"/>
      <c r="I83" s="7"/>
      <c r="J83" s="14">
        <v>31094000</v>
      </c>
      <c r="K83" s="14">
        <v>3953141.07</v>
      </c>
    </row>
    <row r="84" spans="1:11" ht="27" customHeight="1" x14ac:dyDescent="0.25">
      <c r="A84" s="16" t="s">
        <v>44</v>
      </c>
      <c r="B84" s="16"/>
      <c r="C84" s="16"/>
      <c r="D84" s="16"/>
      <c r="E84" s="16"/>
      <c r="F84" s="16"/>
      <c r="G84" s="17" t="s">
        <v>0</v>
      </c>
      <c r="H84" s="17"/>
      <c r="I84" s="17"/>
      <c r="J84" s="18">
        <f>J85+J86</f>
        <v>25754377.82</v>
      </c>
      <c r="K84" s="18">
        <f>K85+K86</f>
        <v>6443288.1200000001</v>
      </c>
    </row>
    <row r="85" spans="1:11" ht="21.95" customHeight="1" x14ac:dyDescent="0.25">
      <c r="A85" s="6" t="s">
        <v>16</v>
      </c>
      <c r="B85" s="6"/>
      <c r="C85" s="6"/>
      <c r="D85" s="6"/>
      <c r="E85" s="6"/>
      <c r="F85" s="6"/>
      <c r="G85" s="7" t="s">
        <v>17</v>
      </c>
      <c r="H85" s="7"/>
      <c r="I85" s="7"/>
      <c r="J85" s="14">
        <v>24970</v>
      </c>
      <c r="K85" s="14">
        <v>0</v>
      </c>
    </row>
    <row r="86" spans="1:11" ht="21.95" customHeight="1" x14ac:dyDescent="0.25">
      <c r="A86" s="8" t="s">
        <v>18</v>
      </c>
      <c r="B86" s="8"/>
      <c r="C86" s="8"/>
      <c r="D86" s="8"/>
      <c r="E86" s="8"/>
      <c r="F86" s="8"/>
      <c r="G86" s="9" t="s">
        <v>19</v>
      </c>
      <c r="H86" s="9"/>
      <c r="I86" s="9"/>
      <c r="J86" s="15">
        <v>25729407.82</v>
      </c>
      <c r="K86" s="15">
        <v>6443288.1200000001</v>
      </c>
    </row>
    <row r="87" spans="1:11" ht="20.100000000000001" customHeight="1" x14ac:dyDescent="0.25">
      <c r="A87" s="10"/>
      <c r="B87" s="19"/>
      <c r="C87" s="19"/>
      <c r="D87" s="19" t="s">
        <v>38</v>
      </c>
      <c r="E87" s="19"/>
      <c r="F87" s="20"/>
      <c r="G87" s="21"/>
      <c r="H87" s="19"/>
      <c r="I87" s="20"/>
      <c r="J87" s="22">
        <f>J84+J81+J79+J77+J74+J72+J70+J68+J64+J56+J49+J45+J41+J38+J33+J31+J19</f>
        <v>1600844741.29</v>
      </c>
      <c r="K87" s="22">
        <f>K84+K81+K79+K77+K74+K72+K70+K68+K64+K56+K49+K45+K41+K38+K33+K31+K19</f>
        <v>301132898.76999998</v>
      </c>
    </row>
  </sheetData>
  <mergeCells count="141">
    <mergeCell ref="A57:F57"/>
    <mergeCell ref="G57:I57"/>
    <mergeCell ref="A58:F58"/>
    <mergeCell ref="G58:I58"/>
    <mergeCell ref="A59:F59"/>
    <mergeCell ref="G59:I59"/>
    <mergeCell ref="A60:F60"/>
    <mergeCell ref="G60:I60"/>
    <mergeCell ref="A61:F61"/>
    <mergeCell ref="G61:I61"/>
    <mergeCell ref="A62:F62"/>
    <mergeCell ref="G62:I62"/>
    <mergeCell ref="A63:F63"/>
    <mergeCell ref="G63:I63"/>
    <mergeCell ref="A67:F67"/>
    <mergeCell ref="G67:I67"/>
    <mergeCell ref="A65:F65"/>
    <mergeCell ref="G65:I65"/>
    <mergeCell ref="A66:F66"/>
    <mergeCell ref="G66:I66"/>
    <mergeCell ref="A64:F64"/>
    <mergeCell ref="G64:I64"/>
    <mergeCell ref="A55:F55"/>
    <mergeCell ref="G55:I55"/>
    <mergeCell ref="A56:F56"/>
    <mergeCell ref="G56:I56"/>
    <mergeCell ref="A53:F53"/>
    <mergeCell ref="G53:I53"/>
    <mergeCell ref="A54:F54"/>
    <mergeCell ref="G54:I54"/>
    <mergeCell ref="A51:F51"/>
    <mergeCell ref="G51:I51"/>
    <mergeCell ref="A52:F52"/>
    <mergeCell ref="G52:I52"/>
    <mergeCell ref="A49:F49"/>
    <mergeCell ref="G49:I49"/>
    <mergeCell ref="A50:F50"/>
    <mergeCell ref="G50:I50"/>
    <mergeCell ref="A47:F47"/>
    <mergeCell ref="G47:I47"/>
    <mergeCell ref="A48:F48"/>
    <mergeCell ref="G48:I48"/>
    <mergeCell ref="A45:F45"/>
    <mergeCell ref="G45:I45"/>
    <mergeCell ref="A46:F46"/>
    <mergeCell ref="G46:I46"/>
    <mergeCell ref="A43:F43"/>
    <mergeCell ref="G43:I43"/>
    <mergeCell ref="A44:F44"/>
    <mergeCell ref="G44:I44"/>
    <mergeCell ref="A41:F41"/>
    <mergeCell ref="G41:I41"/>
    <mergeCell ref="A42:F42"/>
    <mergeCell ref="G42:I42"/>
    <mergeCell ref="A85:F85"/>
    <mergeCell ref="G85:I85"/>
    <mergeCell ref="A86:F86"/>
    <mergeCell ref="G86:I86"/>
    <mergeCell ref="A83:F83"/>
    <mergeCell ref="G83:I83"/>
    <mergeCell ref="A84:F84"/>
    <mergeCell ref="G84:I84"/>
    <mergeCell ref="A81:F81"/>
    <mergeCell ref="G81:I81"/>
    <mergeCell ref="A82:F82"/>
    <mergeCell ref="G82:I82"/>
    <mergeCell ref="A79:F79"/>
    <mergeCell ref="G79:I79"/>
    <mergeCell ref="A80:F80"/>
    <mergeCell ref="G80:I80"/>
    <mergeCell ref="A77:F77"/>
    <mergeCell ref="G77:I77"/>
    <mergeCell ref="A78:F78"/>
    <mergeCell ref="G78:I78"/>
    <mergeCell ref="A75:F75"/>
    <mergeCell ref="G75:I75"/>
    <mergeCell ref="A76:F76"/>
    <mergeCell ref="G76:I76"/>
    <mergeCell ref="A73:F73"/>
    <mergeCell ref="G73:I73"/>
    <mergeCell ref="A74:F74"/>
    <mergeCell ref="G74:I74"/>
    <mergeCell ref="A71:F71"/>
    <mergeCell ref="G71:I71"/>
    <mergeCell ref="A72:F72"/>
    <mergeCell ref="G72:I72"/>
    <mergeCell ref="A69:F69"/>
    <mergeCell ref="G69:I69"/>
    <mergeCell ref="A70:F70"/>
    <mergeCell ref="G70:I70"/>
    <mergeCell ref="A40:F40"/>
    <mergeCell ref="G40:I40"/>
    <mergeCell ref="A68:F68"/>
    <mergeCell ref="G68:I68"/>
    <mergeCell ref="A38:F38"/>
    <mergeCell ref="G38:I38"/>
    <mergeCell ref="A39:F39"/>
    <mergeCell ref="G39:I39"/>
    <mergeCell ref="A36:F36"/>
    <mergeCell ref="G36:I36"/>
    <mergeCell ref="A37:F37"/>
    <mergeCell ref="G37:I37"/>
    <mergeCell ref="A34:F34"/>
    <mergeCell ref="G34:I34"/>
    <mergeCell ref="A35:F35"/>
    <mergeCell ref="G35:I35"/>
    <mergeCell ref="A32:F32"/>
    <mergeCell ref="G32:I32"/>
    <mergeCell ref="A33:F33"/>
    <mergeCell ref="G33:I33"/>
    <mergeCell ref="A30:F30"/>
    <mergeCell ref="G30:I30"/>
    <mergeCell ref="A31:F31"/>
    <mergeCell ref="G31:I31"/>
    <mergeCell ref="A28:F28"/>
    <mergeCell ref="G28:I28"/>
    <mergeCell ref="A29:F29"/>
    <mergeCell ref="G29:I29"/>
    <mergeCell ref="A26:F26"/>
    <mergeCell ref="G26:I26"/>
    <mergeCell ref="A27:F27"/>
    <mergeCell ref="G27:I27"/>
    <mergeCell ref="A24:F24"/>
    <mergeCell ref="G24:I24"/>
    <mergeCell ref="A25:F25"/>
    <mergeCell ref="G25:I25"/>
    <mergeCell ref="A22:F22"/>
    <mergeCell ref="G22:I22"/>
    <mergeCell ref="A23:F23"/>
    <mergeCell ref="G23:I23"/>
    <mergeCell ref="A20:F20"/>
    <mergeCell ref="G20:I20"/>
    <mergeCell ref="A21:F21"/>
    <mergeCell ref="G21:I21"/>
    <mergeCell ref="A16:B16"/>
    <mergeCell ref="C16:D16"/>
    <mergeCell ref="A18:F18"/>
    <mergeCell ref="G18:I18"/>
    <mergeCell ref="A19:F19"/>
    <mergeCell ref="G19:I19"/>
    <mergeCell ref="A6:K14"/>
  </mergeCells>
  <printOptions horizontalCentered="1"/>
  <pageMargins left="0.23622047244094491" right="0.11811023622047245" top="0.31496062992125984" bottom="0.43307086614173229" header="0.31496062992125984" footer="0.31496062992125984"/>
  <pageSetup paperSize="9" scale="88" fitToHeight="2" orientation="portrait" r:id="rId1"/>
  <ignoredErrors>
    <ignoredError sqref="A16:J17 K16:K17 A21:J30 A19:I19 K20:K30 A32:J32 A31:I31 K32 A34:J37 B33:I33 K34:K37 A39:J40 A38:I38 K39:K40 A18:I18 K42:K44 A42:J44 B41:I41 A49:I49 A65:J67 A64:I64 K65:K67 A46:J48 B45:I45 K46:K48 K50:K55 A50:J55 A56:I56 B20:J20 K1 A1:J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Щербань Нина Викторовна</dc:creator>
  <cp:lastModifiedBy>Щербань Нина Викторовна</cp:lastModifiedBy>
  <cp:lastPrinted>2016-04-20T10:12:49Z</cp:lastPrinted>
  <dcterms:created xsi:type="dcterms:W3CDTF">2016-04-20T08:52:01Z</dcterms:created>
  <dcterms:modified xsi:type="dcterms:W3CDTF">2016-04-20T10:13:43Z</dcterms:modified>
</cp:coreProperties>
</file>