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esktop\тариф\"/>
    </mc:Choice>
  </mc:AlternateContent>
  <bookViews>
    <workbookView xWindow="0" yWindow="0" windowWidth="19080" windowHeight="11520"/>
  </bookViews>
  <sheets>
    <sheet name="Лист1" sheetId="1" r:id="rId1"/>
  </sheets>
  <externalReferences>
    <externalReference r:id="rId2"/>
  </externalReferenc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34" i="1" l="1"/>
  <c r="AE34" i="1"/>
  <c r="Z34" i="1"/>
  <c r="Q34" i="1"/>
  <c r="O34" i="1"/>
  <c r="K34" i="1"/>
  <c r="J34" i="1"/>
  <c r="I34" i="1"/>
  <c r="H34" i="1"/>
  <c r="D34" i="1"/>
  <c r="E34" i="1"/>
  <c r="AH33" i="1"/>
  <c r="AG33" i="1"/>
  <c r="AF33" i="1"/>
  <c r="AE33" i="1"/>
  <c r="AD33" i="1"/>
  <c r="AB33" i="1"/>
  <c r="Z33" i="1"/>
  <c r="Y33" i="1"/>
  <c r="X33" i="1"/>
  <c r="V33" i="1"/>
  <c r="U33" i="1"/>
  <c r="T33" i="1"/>
  <c r="S33" i="1"/>
  <c r="Q33" i="1"/>
  <c r="P33" i="1"/>
  <c r="O33" i="1"/>
  <c r="N33" i="1"/>
  <c r="M33" i="1"/>
  <c r="L33" i="1"/>
  <c r="K33" i="1"/>
  <c r="J33" i="1"/>
  <c r="I33" i="1"/>
  <c r="H33" i="1"/>
  <c r="G33" i="1"/>
  <c r="F33" i="1"/>
  <c r="D33" i="1"/>
  <c r="E33" i="1"/>
  <c r="AH32" i="1"/>
  <c r="AG32" i="1"/>
  <c r="AF32" i="1"/>
  <c r="AE32" i="1"/>
  <c r="Z32" i="1"/>
  <c r="Y32" i="1"/>
  <c r="X32" i="1"/>
  <c r="U32" i="1"/>
  <c r="T32" i="1"/>
  <c r="S32" i="1"/>
  <c r="R32" i="1"/>
  <c r="Q32" i="1"/>
  <c r="P32" i="1"/>
  <c r="O32" i="1"/>
  <c r="N32" i="1"/>
  <c r="K32" i="1"/>
  <c r="J32" i="1"/>
  <c r="I32" i="1"/>
  <c r="H32" i="1"/>
  <c r="F32" i="1"/>
  <c r="D32" i="1"/>
  <c r="E32" i="1"/>
  <c r="AH31" i="1"/>
  <c r="AG31" i="1"/>
  <c r="AF31" i="1"/>
  <c r="AE31" i="1"/>
  <c r="AD31" i="1"/>
  <c r="AC31" i="1"/>
  <c r="AB31" i="1"/>
  <c r="Z31" i="1"/>
  <c r="Y31" i="1"/>
  <c r="X31" i="1"/>
  <c r="V31" i="1"/>
  <c r="U31" i="1"/>
  <c r="T31" i="1"/>
  <c r="S31" i="1"/>
  <c r="R31" i="1"/>
  <c r="Q31" i="1"/>
  <c r="P31" i="1"/>
  <c r="O31" i="1"/>
  <c r="N31" i="1"/>
  <c r="M31" i="1"/>
  <c r="K31" i="1"/>
  <c r="J31" i="1"/>
  <c r="I31" i="1"/>
  <c r="H31" i="1"/>
  <c r="G31" i="1"/>
  <c r="F31" i="1"/>
  <c r="D31" i="1"/>
  <c r="E31" i="1"/>
  <c r="AH30" i="1"/>
  <c r="AG30" i="1"/>
  <c r="AF30" i="1"/>
  <c r="AE30" i="1"/>
  <c r="AD30" i="1"/>
  <c r="AC30" i="1"/>
  <c r="AB30" i="1"/>
  <c r="Z30" i="1"/>
  <c r="Y30" i="1"/>
  <c r="X30" i="1"/>
  <c r="U30" i="1"/>
  <c r="T30" i="1"/>
  <c r="S30" i="1"/>
  <c r="R30" i="1"/>
  <c r="Q30" i="1"/>
  <c r="P30" i="1"/>
  <c r="O30" i="1"/>
  <c r="N30" i="1"/>
  <c r="K30" i="1"/>
  <c r="J30" i="1"/>
  <c r="I30" i="1"/>
  <c r="H30" i="1"/>
  <c r="G30" i="1"/>
  <c r="F30" i="1"/>
  <c r="D30" i="1"/>
  <c r="E30" i="1"/>
  <c r="AH29" i="1"/>
  <c r="AG29" i="1"/>
  <c r="AF29" i="1"/>
  <c r="AE29" i="1"/>
  <c r="AD29" i="1"/>
  <c r="AC29" i="1"/>
  <c r="AB29" i="1"/>
  <c r="Z29" i="1"/>
  <c r="Y29" i="1"/>
  <c r="X29" i="1"/>
  <c r="U29" i="1"/>
  <c r="T29" i="1"/>
  <c r="S29" i="1"/>
  <c r="R29" i="1"/>
  <c r="Q29" i="1"/>
  <c r="P29" i="1"/>
  <c r="O29" i="1"/>
  <c r="N29" i="1"/>
  <c r="K29" i="1"/>
  <c r="J29" i="1"/>
  <c r="I29" i="1"/>
  <c r="H29" i="1"/>
  <c r="G29" i="1"/>
  <c r="F29" i="1"/>
  <c r="D29" i="1"/>
  <c r="E29" i="1"/>
  <c r="AG28" i="1"/>
  <c r="AE28" i="1"/>
  <c r="Z28" i="1"/>
  <c r="Q28" i="1"/>
  <c r="O28" i="1"/>
  <c r="K28" i="1"/>
  <c r="J28" i="1"/>
  <c r="I28" i="1"/>
  <c r="H28" i="1"/>
  <c r="D28" i="1"/>
  <c r="E28" i="1"/>
  <c r="AH27" i="1"/>
  <c r="AG27" i="1"/>
  <c r="AF27" i="1"/>
  <c r="AE27" i="1"/>
  <c r="AD27" i="1"/>
  <c r="AC27" i="1"/>
  <c r="AB27" i="1"/>
  <c r="Z27" i="1"/>
  <c r="Y27" i="1"/>
  <c r="X27" i="1"/>
  <c r="V27" i="1"/>
  <c r="U27" i="1"/>
  <c r="T27" i="1"/>
  <c r="S27" i="1"/>
  <c r="R27" i="1"/>
  <c r="Q27" i="1"/>
  <c r="P27" i="1"/>
  <c r="O27" i="1"/>
  <c r="N27" i="1"/>
  <c r="K27" i="1"/>
  <c r="J27" i="1"/>
  <c r="I27" i="1"/>
  <c r="H27" i="1"/>
  <c r="G27" i="1"/>
  <c r="F27" i="1"/>
  <c r="D27" i="1"/>
  <c r="E27" i="1"/>
  <c r="AH26" i="1"/>
  <c r="AG26" i="1"/>
  <c r="AF26" i="1"/>
  <c r="AE26" i="1"/>
  <c r="AD26" i="1"/>
  <c r="AC26" i="1"/>
  <c r="AB26" i="1"/>
  <c r="Z26" i="1"/>
  <c r="Y26" i="1"/>
  <c r="X26" i="1"/>
  <c r="U26" i="1"/>
  <c r="T26" i="1"/>
  <c r="S26" i="1"/>
  <c r="R26" i="1"/>
  <c r="Q26" i="1"/>
  <c r="P26" i="1"/>
  <c r="O26" i="1"/>
  <c r="N26" i="1"/>
  <c r="K26" i="1"/>
  <c r="J26" i="1"/>
  <c r="I26" i="1"/>
  <c r="H26" i="1"/>
  <c r="G26" i="1"/>
  <c r="F26" i="1"/>
  <c r="D26" i="1"/>
  <c r="E26" i="1"/>
  <c r="AH25" i="1"/>
  <c r="AG25" i="1"/>
  <c r="AF25" i="1"/>
  <c r="AE25" i="1"/>
  <c r="AD25" i="1"/>
  <c r="AC25" i="1"/>
  <c r="AB25" i="1"/>
  <c r="Z25" i="1"/>
  <c r="Y25" i="1"/>
  <c r="X25" i="1"/>
  <c r="U25" i="1"/>
  <c r="T25" i="1"/>
  <c r="S25" i="1"/>
  <c r="Q25" i="1"/>
  <c r="P25" i="1"/>
  <c r="O25" i="1"/>
  <c r="N25" i="1"/>
  <c r="L25" i="1"/>
  <c r="K25" i="1"/>
  <c r="J25" i="1"/>
  <c r="I25" i="1"/>
  <c r="H25" i="1"/>
  <c r="G25" i="1"/>
  <c r="F25" i="1"/>
  <c r="D25" i="1"/>
  <c r="E25" i="1"/>
  <c r="AH24" i="1"/>
  <c r="AG24" i="1"/>
  <c r="AF24" i="1"/>
  <c r="AE24" i="1"/>
  <c r="AD24" i="1"/>
  <c r="AC24" i="1"/>
  <c r="AB24" i="1"/>
  <c r="Z24" i="1"/>
  <c r="Y24" i="1"/>
  <c r="X24" i="1"/>
  <c r="U24" i="1"/>
  <c r="T24" i="1"/>
  <c r="S24" i="1"/>
  <c r="R24" i="1"/>
  <c r="Q24" i="1"/>
  <c r="P24" i="1"/>
  <c r="O24" i="1"/>
  <c r="N24" i="1"/>
  <c r="L24" i="1"/>
  <c r="K24" i="1"/>
  <c r="J24" i="1"/>
  <c r="I24" i="1"/>
  <c r="H24" i="1"/>
  <c r="G24" i="1"/>
  <c r="F24" i="1"/>
  <c r="D24" i="1"/>
  <c r="E24" i="1"/>
  <c r="AH23" i="1"/>
  <c r="AG23" i="1"/>
  <c r="AF23" i="1"/>
  <c r="AE23" i="1"/>
  <c r="AD23" i="1"/>
  <c r="AC23" i="1"/>
  <c r="AB23" i="1"/>
  <c r="Z23" i="1"/>
  <c r="Y23" i="1"/>
  <c r="X23" i="1"/>
  <c r="U23" i="1"/>
  <c r="T23" i="1"/>
  <c r="S23" i="1"/>
  <c r="Q23" i="1"/>
  <c r="P23" i="1"/>
  <c r="O23" i="1"/>
  <c r="N23" i="1"/>
  <c r="K23" i="1"/>
  <c r="J23" i="1"/>
  <c r="I23" i="1"/>
  <c r="H23" i="1"/>
  <c r="G23" i="1"/>
  <c r="F23" i="1"/>
  <c r="D23" i="1"/>
  <c r="E23" i="1"/>
  <c r="AH22" i="1"/>
  <c r="AG22" i="1"/>
  <c r="AF22" i="1"/>
  <c r="AE22" i="1"/>
  <c r="AD22" i="1"/>
  <c r="AC22" i="1"/>
  <c r="AB22" i="1"/>
  <c r="Z22" i="1"/>
  <c r="Y22" i="1"/>
  <c r="X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D22" i="1"/>
  <c r="E22" i="1"/>
  <c r="AH21" i="1"/>
  <c r="AG21" i="1"/>
  <c r="AF21" i="1"/>
  <c r="AE21" i="1"/>
  <c r="AD21" i="1"/>
  <c r="AC21" i="1"/>
  <c r="AB21" i="1"/>
  <c r="Z21" i="1"/>
  <c r="Y21" i="1"/>
  <c r="X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D21" i="1"/>
  <c r="E21" i="1"/>
  <c r="AH20" i="1"/>
  <c r="AG20" i="1"/>
  <c r="AF20" i="1"/>
  <c r="AE20" i="1"/>
  <c r="AD20" i="1"/>
  <c r="AC20" i="1"/>
  <c r="AB20" i="1"/>
  <c r="Z20" i="1"/>
  <c r="Y20" i="1"/>
  <c r="X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D20" i="1"/>
  <c r="E20" i="1"/>
  <c r="AH19" i="1"/>
  <c r="AG19" i="1"/>
  <c r="AF19" i="1"/>
  <c r="AE19" i="1"/>
  <c r="AD19" i="1"/>
  <c r="AC19" i="1"/>
  <c r="AB19" i="1"/>
  <c r="Z19" i="1"/>
  <c r="Y19" i="1"/>
  <c r="X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D19" i="1"/>
  <c r="E19" i="1"/>
  <c r="AH18" i="1"/>
  <c r="AG18" i="1"/>
  <c r="AF18" i="1"/>
  <c r="AE18" i="1"/>
  <c r="AD18" i="1"/>
  <c r="AB18" i="1"/>
  <c r="Z18" i="1"/>
  <c r="Y18" i="1"/>
  <c r="X18" i="1"/>
  <c r="V18" i="1"/>
  <c r="U18" i="1"/>
  <c r="T18" i="1"/>
  <c r="S18" i="1"/>
  <c r="Q18" i="1"/>
  <c r="P18" i="1"/>
  <c r="O18" i="1"/>
  <c r="N18" i="1"/>
  <c r="M18" i="1"/>
  <c r="L18" i="1"/>
  <c r="K18" i="1"/>
  <c r="J18" i="1"/>
  <c r="I18" i="1"/>
  <c r="H18" i="1"/>
  <c r="G18" i="1"/>
  <c r="F18" i="1"/>
  <c r="D18" i="1"/>
  <c r="E18" i="1"/>
  <c r="AH17" i="1"/>
  <c r="AG17" i="1"/>
  <c r="AF17" i="1"/>
  <c r="AE17" i="1"/>
  <c r="AD17" i="1"/>
  <c r="AB17" i="1"/>
  <c r="Z17" i="1"/>
  <c r="Y17" i="1"/>
  <c r="X17" i="1"/>
  <c r="U17" i="1"/>
  <c r="T17" i="1"/>
  <c r="S17" i="1"/>
  <c r="Q17" i="1"/>
  <c r="P17" i="1"/>
  <c r="O17" i="1"/>
  <c r="N17" i="1"/>
  <c r="M17" i="1"/>
  <c r="L17" i="1"/>
  <c r="K17" i="1"/>
  <c r="J17" i="1"/>
  <c r="I17" i="1"/>
  <c r="H17" i="1"/>
  <c r="G17" i="1"/>
  <c r="F17" i="1"/>
  <c r="D17" i="1"/>
  <c r="E17" i="1"/>
  <c r="AH16" i="1"/>
  <c r="AG16" i="1"/>
  <c r="AF16" i="1"/>
  <c r="AE16" i="1"/>
  <c r="AD16" i="1"/>
  <c r="Z16" i="1"/>
  <c r="Y16" i="1"/>
  <c r="X16" i="1"/>
  <c r="U16" i="1"/>
  <c r="T16" i="1"/>
  <c r="S16" i="1"/>
  <c r="Q16" i="1"/>
  <c r="P16" i="1"/>
  <c r="O16" i="1"/>
  <c r="N16" i="1"/>
  <c r="M16" i="1"/>
  <c r="L16" i="1"/>
  <c r="K16" i="1"/>
  <c r="J16" i="1"/>
  <c r="I16" i="1"/>
  <c r="H16" i="1"/>
  <c r="G16" i="1"/>
  <c r="F16" i="1"/>
  <c r="D16" i="1"/>
  <c r="E16" i="1"/>
</calcChain>
</file>

<file path=xl/sharedStrings.xml><?xml version="1.0" encoding="utf-8"?>
<sst xmlns="http://schemas.openxmlformats.org/spreadsheetml/2006/main" count="84" uniqueCount="65">
  <si>
    <t>Приложение</t>
  </si>
  <si>
    <t>к решению Совета депутатов</t>
  </si>
  <si>
    <t>города Лыткарино</t>
  </si>
  <si>
    <t>от ________ №___________</t>
  </si>
  <si>
    <t xml:space="preserve">Размер платы 
за содержание жилого помещения на территории города Лыткарино
 </t>
  </si>
  <si>
    <t>№ п/п</t>
  </si>
  <si>
    <t>Категория домов</t>
  </si>
  <si>
    <t>Единица измерения</t>
  </si>
  <si>
    <t>Размер платы за содержание жилого помещения в месяц</t>
  </si>
  <si>
    <t>в том числе:</t>
  </si>
  <si>
    <t>Плата за наем (для нанимателей)</t>
  </si>
  <si>
    <t xml:space="preserve">Услуги и работы, необходимые для обеспечения надлежащего содержания общего имущества </t>
  </si>
  <si>
    <t>из неё:</t>
  </si>
  <si>
    <t>Коммунальные ресурсы в целях содержания общего имущества</t>
  </si>
  <si>
    <t>АДС</t>
  </si>
  <si>
    <t>Текущий ремонт подъездов</t>
  </si>
  <si>
    <t>Вывоз и захоронение ТБО</t>
  </si>
  <si>
    <t>Услуги расчетно - кассового центра</t>
  </si>
  <si>
    <t>Услуги паспортного стола</t>
  </si>
  <si>
    <t>Услуги по управлению домом</t>
  </si>
  <si>
    <t xml:space="preserve">Содержание придомовой территории </t>
  </si>
  <si>
    <t xml:space="preserve">Санитарное содержание мест общего пользования в жилых домах </t>
  </si>
  <si>
    <t>Электроэнергия для содержания общего имущества</t>
  </si>
  <si>
    <t>ОДН ХВС</t>
  </si>
  <si>
    <t>ОДН ГВС</t>
  </si>
  <si>
    <t>Содержание мусоропроводов</t>
  </si>
  <si>
    <t>Содержание лифтов</t>
  </si>
  <si>
    <t>Текущий ремонт жилищного фонда</t>
  </si>
  <si>
    <t>Техническое обслужив. инженерн.оборудования и конструкт.элементов зданий</t>
  </si>
  <si>
    <t>Технич. обслужив. ВДГО</t>
  </si>
  <si>
    <t>дератизация</t>
  </si>
  <si>
    <t>Противопожарные мероприятия</t>
  </si>
  <si>
    <t>Очистка вентканалов и дымоходов</t>
  </si>
  <si>
    <t>Содержание теплообменников</t>
  </si>
  <si>
    <t>Содержание индивидуальных тепловых узлов</t>
  </si>
  <si>
    <t>Общехозяйственные расходы</t>
  </si>
  <si>
    <t>содержание контейнерных площ.</t>
  </si>
  <si>
    <t>Содержание крышной котельной</t>
  </si>
  <si>
    <t>Установка, пуск, обслужива-ние  общедомовых узлов учета</t>
  </si>
  <si>
    <t>Оценка износа конструктивных элементов</t>
  </si>
  <si>
    <t>Благоустройство</t>
  </si>
  <si>
    <t>Изготовление технических паспортов</t>
  </si>
  <si>
    <t>Плата за содержание и текущий ремонт жилого помещения с НДС</t>
  </si>
  <si>
    <t>Жилые помещения в домах со всеми удобствами,с лифтом и мусоропроводом с электроплитами</t>
  </si>
  <si>
    <r>
      <t>1 м</t>
    </r>
    <r>
      <rPr>
        <vertAlign val="superscript"/>
        <sz val="11"/>
        <rFont val="Arial Cyr"/>
        <charset val="204"/>
      </rPr>
      <t>2</t>
    </r>
  </si>
  <si>
    <t>Жилые помещения в домах со всеми удобствами, с лифтом и мусоропроводом с электроплитами, с ОДПУ</t>
  </si>
  <si>
    <t>Жилые помещения в домах со всеми удобствами, с лифтом и мусоропроводом с электроплитами, с ОДПУ и теплообменниками</t>
  </si>
  <si>
    <t>Жилые помещения в домах со всеми удобствами,с лифтом и мусоропроводом, с газовыми приборами</t>
  </si>
  <si>
    <t>Жилые помещения в домах со всеми удобствами,с лифтом и мусоропроводом  с газовыми приборами, с ОДПУ и теплообменниками</t>
  </si>
  <si>
    <t xml:space="preserve">Жилые помещения в домах со всеми удобствами,с лифтом и мусоропроводом  с газовыми приборами, с ОДПУ </t>
  </si>
  <si>
    <t>Жилые помещения в домах со всеми удобствами,с лифтом и мусоропроводом, с электроплитами, с теплообменниками</t>
  </si>
  <si>
    <t>Жилые помещения в домах со всеми удобствами, без лифта, без мусоропровода, с электроплитами</t>
  </si>
  <si>
    <t>Жилые помещения  в домах со всеми удобствами, без лифта, с мусоропроводом, с газовыми приборами</t>
  </si>
  <si>
    <t>Жилые помещения  в домах со всеми удобствами, без лифта, с мусоропроводом, с электроплитами</t>
  </si>
  <si>
    <t>Жилые помещения в домах со всеми удобствами, без лифта, без  мусоропровода, с газовыми приборами</t>
  </si>
  <si>
    <t>Жилые помещения в домах со всеми удобствами, без лифта, без мусоропровода, с газовыми приборами, с ОДПУ с ХВС и ГВС и теплообменниками</t>
  </si>
  <si>
    <t>Жилые помещения в домах со всеми удобствами, без лифта, без мусоропровода, с газовыми приборами, с ОДПУ с ХВС (без ГВС) и теплообменниками</t>
  </si>
  <si>
    <t>Жилые помещения в домах со всеми удобствами, без лифта, без мусоропровода, с газовыми приборами, с индивидуальными  тепловыми узлами</t>
  </si>
  <si>
    <t>Жилые помещения в домах со всеми удобствами, без лифта, без мусоропровода, с газовыми приборами, с ОДПУ</t>
  </si>
  <si>
    <t>Жилые помещения в домах со всеми удобствами, с лифтом, без мусоропровода, с газовыми приборами,с ОДПУ и теплообменником по адресу ул.Октябьская, 4</t>
  </si>
  <si>
    <t>Жилые помещения в домах с износом более 60%, не имеющие  услуг по санитарному содержанию мест общего пользования, без лифта и мусоропровода с газовыми приборами</t>
  </si>
  <si>
    <t>Жилые помещения в домах со всеми удобствами, с лифтом и мусоропроводом, с электроплитами, с ОДПУ, теплообменниками и крышными котельными</t>
  </si>
  <si>
    <t>Жилые помещения в домах со всеми удобствами, с лифтом, без мусоропровода, с электроплитами</t>
  </si>
  <si>
    <t>Глава города Лыткарино</t>
  </si>
  <si>
    <t>Е.В. Серёгин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</si>
</sst>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 Cyr"/>
      <charset val="204"/>
    </font>
    <font>
      <b/>
      <sz val="11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8"/>
      <color theme="1"/>
      <name val="Arial Cyr"/>
      <charset val="204"/>
    </font>
    <font>
      <sz val="11"/>
      <name val="Arial Cyr"/>
      <charset val="204"/>
    </font>
    <font>
      <sz val="11"/>
      <color theme="1"/>
      <name val="Arial Cyr"/>
      <charset val="204"/>
    </font>
    <font>
      <b/>
      <sz val="10"/>
      <name val="Arial Cyr"/>
      <charset val="204"/>
    </font>
    <font>
      <b/>
      <sz val="11"/>
      <color theme="1"/>
      <name val="Arial Cyr"/>
      <charset val="204"/>
    </font>
    <font>
      <vertAlign val="superscript"/>
      <sz val="11"/>
      <name val="Arial Cyr"/>
      <charset val="204"/>
    </font>
    <font>
      <sz val="11"/>
      <color theme="3" tint="0.39997558519241921"/>
      <name val="Arial Cyr"/>
      <charset val="204"/>
    </font>
    <font>
      <i/>
      <sz val="11"/>
      <color theme="3" tint="0.39997558519241921"/>
      <name val="Arial Cyr"/>
      <charset val="204"/>
    </font>
    <font>
      <b/>
      <sz val="8"/>
      <color theme="1"/>
      <name val="Arial Cyr"/>
      <charset val="204"/>
    </font>
    <font>
      <b/>
      <i/>
      <sz val="11"/>
      <name val="Arial Cyr"/>
      <charset val="204"/>
    </font>
    <font>
      <b/>
      <i/>
      <sz val="11"/>
      <color theme="3" tint="0.39997558519241921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Font="1" applyFill="1"/>
    <xf numFmtId="0" fontId="2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NumberFormat="1" applyFont="1" applyFill="1"/>
    <xf numFmtId="0" fontId="5" fillId="0" borderId="0" xfId="0" applyNumberFormat="1" applyFont="1" applyFill="1"/>
    <xf numFmtId="0" fontId="6" fillId="0" borderId="0" xfId="0" applyNumberFormat="1" applyFont="1" applyFill="1"/>
    <xf numFmtId="0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right" vertical="center" textRotation="90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textRotation="90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textRotation="90" wrapText="1"/>
    </xf>
    <xf numFmtId="0" fontId="3" fillId="0" borderId="1" xfId="0" applyNumberFormat="1" applyFont="1" applyFill="1" applyBorder="1" applyAlignment="1">
      <alignment horizontal="right" vertical="center" textRotation="90" wrapText="1"/>
    </xf>
    <xf numFmtId="0" fontId="9" fillId="0" borderId="6" xfId="0" applyFont="1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textRotation="90" wrapText="1"/>
    </xf>
    <xf numFmtId="0" fontId="10" fillId="0" borderId="1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vertical="center" textRotation="90" wrapText="1"/>
    </xf>
    <xf numFmtId="0" fontId="10" fillId="0" borderId="1" xfId="0" applyFont="1" applyFill="1" applyBorder="1" applyAlignment="1">
      <alignment vertical="center" textRotation="90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Fill="1" applyBorder="1"/>
    <xf numFmtId="0" fontId="7" fillId="0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0" fontId="7" fillId="0" borderId="0" xfId="0" applyFont="1" applyFill="1"/>
    <xf numFmtId="0" fontId="7" fillId="0" borderId="3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Font="1" applyFill="1" applyBorder="1"/>
    <xf numFmtId="0" fontId="7" fillId="0" borderId="1" xfId="0" applyNumberFormat="1" applyFont="1" applyFill="1" applyBorder="1" applyAlignment="1">
      <alignment wrapText="1"/>
    </xf>
    <xf numFmtId="0" fontId="7" fillId="0" borderId="1" xfId="0" applyNumberFormat="1" applyFont="1" applyFill="1" applyBorder="1" applyAlignment="1">
      <alignment horizontal="center" wrapText="1"/>
    </xf>
    <xf numFmtId="2" fontId="3" fillId="0" borderId="1" xfId="0" applyNumberFormat="1" applyFont="1" applyFill="1" applyBorder="1"/>
    <xf numFmtId="2" fontId="8" fillId="0" borderId="1" xfId="0" applyNumberFormat="1" applyFont="1" applyFill="1" applyBorder="1"/>
    <xf numFmtId="4" fontId="8" fillId="0" borderId="1" xfId="0" applyNumberFormat="1" applyFont="1" applyFill="1" applyBorder="1"/>
    <xf numFmtId="4" fontId="7" fillId="0" borderId="1" xfId="0" applyNumberFormat="1" applyFont="1" applyFill="1" applyBorder="1"/>
    <xf numFmtId="0" fontId="8" fillId="0" borderId="1" xfId="0" applyNumberFormat="1" applyFont="1" applyFill="1" applyBorder="1"/>
    <xf numFmtId="0" fontId="3" fillId="0" borderId="1" xfId="0" applyNumberFormat="1" applyFont="1" applyFill="1" applyBorder="1"/>
    <xf numFmtId="0" fontId="5" fillId="0" borderId="1" xfId="0" applyNumberFormat="1" applyFont="1" applyFill="1" applyBorder="1"/>
    <xf numFmtId="0" fontId="12" fillId="0" borderId="1" xfId="0" applyNumberFormat="1" applyFont="1" applyFill="1" applyBorder="1"/>
    <xf numFmtId="4" fontId="13" fillId="0" borderId="1" xfId="0" applyNumberFormat="1" applyFont="1" applyFill="1" applyBorder="1" applyAlignment="1"/>
    <xf numFmtId="0" fontId="2" fillId="0" borderId="1" xfId="0" applyFont="1" applyFill="1" applyBorder="1"/>
    <xf numFmtId="0" fontId="8" fillId="0" borderId="1" xfId="0" applyNumberFormat="1" applyFont="1" applyFill="1" applyBorder="1" applyAlignment="1">
      <alignment wrapText="1"/>
    </xf>
    <xf numFmtId="0" fontId="10" fillId="0" borderId="1" xfId="0" applyNumberFormat="1" applyFont="1" applyFill="1" applyBorder="1"/>
    <xf numFmtId="0" fontId="14" fillId="0" borderId="1" xfId="0" applyNumberFormat="1" applyFont="1" applyFill="1" applyBorder="1"/>
    <xf numFmtId="4" fontId="12" fillId="0" borderId="1" xfId="0" applyNumberFormat="1" applyFont="1" applyFill="1" applyBorder="1"/>
    <xf numFmtId="0" fontId="12" fillId="0" borderId="1" xfId="1" applyNumberFormat="1" applyFont="1" applyFill="1" applyBorder="1" applyAlignment="1"/>
    <xf numFmtId="0" fontId="13" fillId="0" borderId="1" xfId="0" applyNumberFormat="1" applyFont="1" applyFill="1" applyBorder="1" applyAlignment="1"/>
    <xf numFmtId="0" fontId="15" fillId="0" borderId="1" xfId="0" applyNumberFormat="1" applyFont="1" applyFill="1" applyBorder="1" applyAlignment="1"/>
    <xf numFmtId="0" fontId="7" fillId="0" borderId="7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16" fillId="0" borderId="1" xfId="0" applyNumberFormat="1" applyFont="1" applyFill="1" applyBorder="1" applyAlignment="1"/>
    <xf numFmtId="0" fontId="0" fillId="0" borderId="3" xfId="0" applyFont="1" applyFill="1" applyBorder="1"/>
    <xf numFmtId="0" fontId="0" fillId="0" borderId="0" xfId="0" applyFont="1" applyFill="1" applyBorder="1"/>
    <xf numFmtId="0" fontId="0" fillId="0" borderId="8" xfId="0" applyFont="1" applyFill="1" applyBorder="1"/>
    <xf numFmtId="2" fontId="0" fillId="0" borderId="1" xfId="0" applyNumberFormat="1" applyFont="1" applyFill="1" applyBorder="1"/>
    <xf numFmtId="4" fontId="0" fillId="0" borderId="1" xfId="0" applyNumberFormat="1" applyFon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7;&#1080;&#1103;%20&#1050;&#1086;&#1087;&#1080;&#1103;%20&#1046;&#1080;&#1083;&#1100;&#1077;%20&#1090;&#1072;&#1088;&#1080;&#1092;%202017%20-%20&#1073;&#1077;&#1079;%20&#1101;&#1101;%20(&#1042;&#1086;&#1089;&#1089;&#1090;&#1072;&#1085;&#1086;&#1074;&#1083;&#1077;&#1085;&#1085;&#1099;&#1081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риф печать"/>
      <sheetName val="Расчет платы"/>
      <sheetName val="Структура платы "/>
      <sheetName val="Для Совета"/>
      <sheetName val="Площади"/>
      <sheetName val="Сравнение"/>
    </sheetNames>
    <sheetDataSet>
      <sheetData sheetId="0"/>
      <sheetData sheetId="1">
        <row r="10">
          <cell r="M10">
            <v>3.28</v>
          </cell>
        </row>
        <row r="15">
          <cell r="M15">
            <v>2.91</v>
          </cell>
        </row>
        <row r="20">
          <cell r="M20">
            <v>0.17</v>
          </cell>
        </row>
        <row r="22">
          <cell r="M22">
            <v>0.97</v>
          </cell>
        </row>
        <row r="23">
          <cell r="M23">
            <v>0.04</v>
          </cell>
        </row>
        <row r="24">
          <cell r="M24">
            <v>7.0000000000000007E-2</v>
          </cell>
        </row>
        <row r="25">
          <cell r="M25">
            <v>1.97</v>
          </cell>
        </row>
        <row r="30">
          <cell r="M30">
            <v>6.27</v>
          </cell>
        </row>
        <row r="42">
          <cell r="M42">
            <v>0.65</v>
          </cell>
        </row>
        <row r="48">
          <cell r="M48">
            <v>1.26</v>
          </cell>
        </row>
        <row r="49">
          <cell r="M49">
            <v>2.4500000000000002</v>
          </cell>
        </row>
        <row r="54">
          <cell r="M54">
            <v>2.6</v>
          </cell>
        </row>
        <row r="56">
          <cell r="M56">
            <v>0.13</v>
          </cell>
        </row>
        <row r="57">
          <cell r="M57">
            <v>7.0000000000000007E-2</v>
          </cell>
        </row>
        <row r="58">
          <cell r="M58">
            <v>0.39</v>
          </cell>
        </row>
        <row r="59">
          <cell r="M59">
            <v>0.94</v>
          </cell>
        </row>
        <row r="60">
          <cell r="M60">
            <v>0.79</v>
          </cell>
        </row>
        <row r="61">
          <cell r="M61">
            <v>0.31</v>
          </cell>
        </row>
        <row r="62">
          <cell r="M62">
            <v>1.99</v>
          </cell>
        </row>
        <row r="64">
          <cell r="M64">
            <v>2.64</v>
          </cell>
        </row>
        <row r="65">
          <cell r="M65">
            <v>0.05</v>
          </cell>
        </row>
        <row r="66">
          <cell r="M66">
            <v>0</v>
          </cell>
        </row>
        <row r="67">
          <cell r="M67">
            <v>0.2</v>
          </cell>
        </row>
        <row r="69">
          <cell r="M69">
            <v>0.8</v>
          </cell>
        </row>
        <row r="70">
          <cell r="G70">
            <v>0</v>
          </cell>
        </row>
        <row r="71">
          <cell r="M71">
            <v>4.5209999999999999</v>
          </cell>
        </row>
      </sheetData>
      <sheetData sheetId="2">
        <row r="8">
          <cell r="E8">
            <v>33.505766180578753</v>
          </cell>
          <cell r="I8">
            <v>1.7311612648155885</v>
          </cell>
          <cell r="J8">
            <v>2.6066341063431819E-2</v>
          </cell>
          <cell r="K8">
            <v>0.12753857469972943</v>
          </cell>
        </row>
        <row r="9">
          <cell r="E9">
            <v>33.505766180578753</v>
          </cell>
          <cell r="I9">
            <v>1.7311612648155885</v>
          </cell>
          <cell r="J9">
            <v>2.6066341063431819E-2</v>
          </cell>
          <cell r="K9">
            <v>0.12753857469972943</v>
          </cell>
        </row>
        <row r="10">
          <cell r="E10">
            <v>36.145766180578754</v>
          </cell>
          <cell r="I10">
            <v>1.7311612648155885</v>
          </cell>
          <cell r="J10">
            <v>2.6066341063431819E-2</v>
          </cell>
          <cell r="K10">
            <v>0.12753857469972943</v>
          </cell>
        </row>
        <row r="11">
          <cell r="E11">
            <v>33.87544435485772</v>
          </cell>
          <cell r="I11">
            <v>1.9201369590990383</v>
          </cell>
          <cell r="J11">
            <v>3.4670415547368411E-2</v>
          </cell>
          <cell r="K11">
            <v>0.16963698021131252</v>
          </cell>
        </row>
        <row r="12">
          <cell r="E12">
            <v>36.382414045304785</v>
          </cell>
          <cell r="I12">
            <v>1.799900148250632</v>
          </cell>
          <cell r="J12">
            <v>3.2499393227085276E-2</v>
          </cell>
          <cell r="K12">
            <v>0.15901450382705867</v>
          </cell>
        </row>
        <row r="13">
          <cell r="E13">
            <v>33.87544435485772</v>
          </cell>
          <cell r="I13">
            <v>1.9201369590990383</v>
          </cell>
          <cell r="J13">
            <v>3.4670415547368411E-2</v>
          </cell>
          <cell r="K13">
            <v>0.16963698021131252</v>
          </cell>
        </row>
        <row r="14">
          <cell r="E14">
            <v>36.145766180578754</v>
          </cell>
          <cell r="I14">
            <v>1.7311612648155885</v>
          </cell>
          <cell r="J14">
            <v>2.6066341063431819E-2</v>
          </cell>
          <cell r="K14">
            <v>0.12753857469972943</v>
          </cell>
        </row>
        <row r="15">
          <cell r="E15">
            <v>23.784385356003281</v>
          </cell>
          <cell r="I15">
            <v>0.26122227069213383</v>
          </cell>
          <cell r="J15">
            <v>2.4124693210104742E-2</v>
          </cell>
          <cell r="K15">
            <v>0.11803839210104744</v>
          </cell>
        </row>
        <row r="16">
          <cell r="E16">
            <v>25.884385356003285</v>
          </cell>
          <cell r="I16">
            <v>0.26122227069213383</v>
          </cell>
          <cell r="J16">
            <v>2.4124693210104742E-2</v>
          </cell>
          <cell r="K16">
            <v>0.11803839210104744</v>
          </cell>
        </row>
        <row r="17">
          <cell r="E17">
            <v>25.754385356003286</v>
          </cell>
          <cell r="I17">
            <v>0.26122227069213383</v>
          </cell>
          <cell r="J17">
            <v>2.4124693210104742E-2</v>
          </cell>
          <cell r="K17">
            <v>0.11803839210104744</v>
          </cell>
        </row>
        <row r="18">
          <cell r="E18">
            <v>23.914385356003283</v>
          </cell>
          <cell r="I18">
            <v>0.26122227069213383</v>
          </cell>
          <cell r="J18">
            <v>2.4124693210104742E-2</v>
          </cell>
          <cell r="K18">
            <v>0.11803839210104744</v>
          </cell>
        </row>
        <row r="19">
          <cell r="E19">
            <v>26.628358513154314</v>
          </cell>
          <cell r="I19">
            <v>0.31773922599348919</v>
          </cell>
          <cell r="J19">
            <v>2.7086963713135438E-2</v>
          </cell>
          <cell r="K19">
            <v>0.13253232344769134</v>
          </cell>
        </row>
        <row r="20">
          <cell r="E20">
            <v>26.449429104215938</v>
          </cell>
          <cell r="I20">
            <v>0.27498674815905738</v>
          </cell>
          <cell r="J20">
            <v>2.3442356056882111E-2</v>
          </cell>
          <cell r="K20">
            <v>0</v>
          </cell>
        </row>
        <row r="21">
          <cell r="E21">
            <v>26.628358513154314</v>
          </cell>
          <cell r="I21">
            <v>0.31773922599348919</v>
          </cell>
          <cell r="J21">
            <v>2.7086963713135438E-2</v>
          </cell>
          <cell r="K21">
            <v>0.13253232344769134</v>
          </cell>
        </row>
        <row r="22">
          <cell r="E22">
            <v>23.914385356003283</v>
          </cell>
          <cell r="I22">
            <v>0.26122227069213383</v>
          </cell>
          <cell r="J22">
            <v>2.4124693210104742E-2</v>
          </cell>
          <cell r="K22">
            <v>0.11803839210104744</v>
          </cell>
        </row>
        <row r="23">
          <cell r="E23">
            <v>33.004389996381384</v>
          </cell>
          <cell r="I23">
            <v>0.96112398958306977</v>
          </cell>
          <cell r="J23">
            <v>1.7354266295163207E-2</v>
          </cell>
          <cell r="K23">
            <v>8.4911740503147842E-2</v>
          </cell>
        </row>
        <row r="24">
          <cell r="E24">
            <v>14.491855242881137</v>
          </cell>
          <cell r="I24">
            <v>0.27541940036891155</v>
          </cell>
          <cell r="J24">
            <v>2.5435842512225287E-2</v>
          </cell>
          <cell r="K24">
            <v>0</v>
          </cell>
        </row>
        <row r="25">
          <cell r="E25">
            <v>38.795766180578752</v>
          </cell>
        </row>
        <row r="26">
          <cell r="E26">
            <v>31.195707862044614</v>
          </cell>
          <cell r="I26">
            <v>2.1139351083465892</v>
          </cell>
          <cell r="J26">
            <v>2.728270388208941E-2</v>
          </cell>
          <cell r="K26">
            <v>0.13349004981592702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36"/>
  <sheetViews>
    <sheetView tabSelected="1" topLeftCell="A29" workbookViewId="0">
      <selection activeCell="E26" sqref="E26"/>
    </sheetView>
  </sheetViews>
  <sheetFormatPr defaultRowHeight="15" x14ac:dyDescent="0.25"/>
  <cols>
    <col min="1" max="1" width="4.28515625" style="1" customWidth="1"/>
    <col min="2" max="2" width="48.42578125" style="1" customWidth="1"/>
    <col min="3" max="3" width="12.7109375" style="1" customWidth="1"/>
    <col min="4" max="4" width="14.7109375" style="1" customWidth="1"/>
    <col min="5" max="5" width="16.28515625" style="1" customWidth="1"/>
    <col min="6" max="6" width="8.28515625" style="1" hidden="1" customWidth="1"/>
    <col min="7" max="7" width="12.5703125" style="1" hidden="1" customWidth="1"/>
    <col min="8" max="8" width="12.5703125" style="1" customWidth="1"/>
    <col min="9" max="10" width="8.85546875" style="1" customWidth="1"/>
    <col min="11" max="11" width="8.28515625" style="1" customWidth="1"/>
    <col min="12" max="12" width="0.140625" style="1" hidden="1" customWidth="1"/>
    <col min="13" max="13" width="9.5703125" style="1" hidden="1" customWidth="1"/>
    <col min="14" max="14" width="8.7109375" style="1" hidden="1" customWidth="1"/>
    <col min="15" max="15" width="8.5703125" style="1" customWidth="1"/>
    <col min="16" max="16" width="11" style="1" hidden="1" customWidth="1"/>
    <col min="17" max="17" width="9.5703125" style="1" customWidth="1"/>
    <col min="18" max="18" width="8.140625" style="1" hidden="1" customWidth="1"/>
    <col min="19" max="19" width="8.42578125" style="1" hidden="1" customWidth="1"/>
    <col min="20" max="20" width="7.85546875" style="1" hidden="1" customWidth="1"/>
    <col min="21" max="21" width="8.5703125" style="1" hidden="1" customWidth="1"/>
    <col min="22" max="22" width="8.28515625" style="2" hidden="1" customWidth="1"/>
    <col min="23" max="23" width="9.140625" style="1" hidden="1" customWidth="1"/>
    <col min="24" max="24" width="8.5703125" style="1" hidden="1" customWidth="1"/>
    <col min="25" max="25" width="8.85546875" style="1" hidden="1" customWidth="1"/>
    <col min="26" max="26" width="8.7109375" style="1" customWidth="1"/>
    <col min="27" max="27" width="12.85546875" style="2" hidden="1" customWidth="1"/>
    <col min="28" max="28" width="0.140625" style="1" hidden="1" customWidth="1"/>
    <col min="29" max="29" width="11.85546875" style="2" hidden="1" customWidth="1"/>
    <col min="30" max="30" width="8.5703125" style="1" hidden="1" customWidth="1"/>
    <col min="31" max="31" width="11.42578125" style="1" customWidth="1"/>
    <col min="32" max="32" width="10" style="1" hidden="1" customWidth="1"/>
    <col min="33" max="33" width="9.42578125" style="1" customWidth="1"/>
    <col min="34" max="34" width="10" style="1" hidden="1" customWidth="1"/>
    <col min="35" max="35" width="0.140625" style="1" hidden="1" customWidth="1"/>
    <col min="36" max="36" width="9.140625" style="1" hidden="1" customWidth="1"/>
    <col min="37" max="256" width="9.140625" style="1"/>
    <col min="257" max="257" width="4.28515625" style="1" customWidth="1"/>
    <col min="258" max="258" width="48.42578125" style="1" customWidth="1"/>
    <col min="259" max="259" width="12.7109375" style="1" customWidth="1"/>
    <col min="260" max="260" width="14.7109375" style="1" customWidth="1"/>
    <col min="261" max="261" width="16.28515625" style="1" customWidth="1"/>
    <col min="262" max="263" width="0" style="1" hidden="1" customWidth="1"/>
    <col min="264" max="264" width="12.5703125" style="1" customWidth="1"/>
    <col min="265" max="266" width="8.85546875" style="1" customWidth="1"/>
    <col min="267" max="267" width="8.28515625" style="1" customWidth="1"/>
    <col min="268" max="270" width="0" style="1" hidden="1" customWidth="1"/>
    <col min="271" max="271" width="8.5703125" style="1" customWidth="1"/>
    <col min="272" max="272" width="0" style="1" hidden="1" customWidth="1"/>
    <col min="273" max="273" width="9.5703125" style="1" customWidth="1"/>
    <col min="274" max="281" width="0" style="1" hidden="1" customWidth="1"/>
    <col min="282" max="282" width="8.7109375" style="1" customWidth="1"/>
    <col min="283" max="286" width="0" style="1" hidden="1" customWidth="1"/>
    <col min="287" max="287" width="11.42578125" style="1" customWidth="1"/>
    <col min="288" max="288" width="0" style="1" hidden="1" customWidth="1"/>
    <col min="289" max="289" width="9.42578125" style="1" customWidth="1"/>
    <col min="290" max="292" width="0" style="1" hidden="1" customWidth="1"/>
    <col min="293" max="512" width="9.140625" style="1"/>
    <col min="513" max="513" width="4.28515625" style="1" customWidth="1"/>
    <col min="514" max="514" width="48.42578125" style="1" customWidth="1"/>
    <col min="515" max="515" width="12.7109375" style="1" customWidth="1"/>
    <col min="516" max="516" width="14.7109375" style="1" customWidth="1"/>
    <col min="517" max="517" width="16.28515625" style="1" customWidth="1"/>
    <col min="518" max="519" width="0" style="1" hidden="1" customWidth="1"/>
    <col min="520" max="520" width="12.5703125" style="1" customWidth="1"/>
    <col min="521" max="522" width="8.85546875" style="1" customWidth="1"/>
    <col min="523" max="523" width="8.28515625" style="1" customWidth="1"/>
    <col min="524" max="526" width="0" style="1" hidden="1" customWidth="1"/>
    <col min="527" max="527" width="8.5703125" style="1" customWidth="1"/>
    <col min="528" max="528" width="0" style="1" hidden="1" customWidth="1"/>
    <col min="529" max="529" width="9.5703125" style="1" customWidth="1"/>
    <col min="530" max="537" width="0" style="1" hidden="1" customWidth="1"/>
    <col min="538" max="538" width="8.7109375" style="1" customWidth="1"/>
    <col min="539" max="542" width="0" style="1" hidden="1" customWidth="1"/>
    <col min="543" max="543" width="11.42578125" style="1" customWidth="1"/>
    <col min="544" max="544" width="0" style="1" hidden="1" customWidth="1"/>
    <col min="545" max="545" width="9.42578125" style="1" customWidth="1"/>
    <col min="546" max="548" width="0" style="1" hidden="1" customWidth="1"/>
    <col min="549" max="768" width="9.140625" style="1"/>
    <col min="769" max="769" width="4.28515625" style="1" customWidth="1"/>
    <col min="770" max="770" width="48.42578125" style="1" customWidth="1"/>
    <col min="771" max="771" width="12.7109375" style="1" customWidth="1"/>
    <col min="772" max="772" width="14.7109375" style="1" customWidth="1"/>
    <col min="773" max="773" width="16.28515625" style="1" customWidth="1"/>
    <col min="774" max="775" width="0" style="1" hidden="1" customWidth="1"/>
    <col min="776" max="776" width="12.5703125" style="1" customWidth="1"/>
    <col min="777" max="778" width="8.85546875" style="1" customWidth="1"/>
    <col min="779" max="779" width="8.28515625" style="1" customWidth="1"/>
    <col min="780" max="782" width="0" style="1" hidden="1" customWidth="1"/>
    <col min="783" max="783" width="8.5703125" style="1" customWidth="1"/>
    <col min="784" max="784" width="0" style="1" hidden="1" customWidth="1"/>
    <col min="785" max="785" width="9.5703125" style="1" customWidth="1"/>
    <col min="786" max="793" width="0" style="1" hidden="1" customWidth="1"/>
    <col min="794" max="794" width="8.7109375" style="1" customWidth="1"/>
    <col min="795" max="798" width="0" style="1" hidden="1" customWidth="1"/>
    <col min="799" max="799" width="11.42578125" style="1" customWidth="1"/>
    <col min="800" max="800" width="0" style="1" hidden="1" customWidth="1"/>
    <col min="801" max="801" width="9.42578125" style="1" customWidth="1"/>
    <col min="802" max="804" width="0" style="1" hidden="1" customWidth="1"/>
    <col min="805" max="1024" width="9.140625" style="1"/>
    <col min="1025" max="1025" width="4.28515625" style="1" customWidth="1"/>
    <col min="1026" max="1026" width="48.42578125" style="1" customWidth="1"/>
    <col min="1027" max="1027" width="12.7109375" style="1" customWidth="1"/>
    <col min="1028" max="1028" width="14.7109375" style="1" customWidth="1"/>
    <col min="1029" max="1029" width="16.28515625" style="1" customWidth="1"/>
    <col min="1030" max="1031" width="0" style="1" hidden="1" customWidth="1"/>
    <col min="1032" max="1032" width="12.5703125" style="1" customWidth="1"/>
    <col min="1033" max="1034" width="8.85546875" style="1" customWidth="1"/>
    <col min="1035" max="1035" width="8.28515625" style="1" customWidth="1"/>
    <col min="1036" max="1038" width="0" style="1" hidden="1" customWidth="1"/>
    <col min="1039" max="1039" width="8.5703125" style="1" customWidth="1"/>
    <col min="1040" max="1040" width="0" style="1" hidden="1" customWidth="1"/>
    <col min="1041" max="1041" width="9.5703125" style="1" customWidth="1"/>
    <col min="1042" max="1049" width="0" style="1" hidden="1" customWidth="1"/>
    <col min="1050" max="1050" width="8.7109375" style="1" customWidth="1"/>
    <col min="1051" max="1054" width="0" style="1" hidden="1" customWidth="1"/>
    <col min="1055" max="1055" width="11.42578125" style="1" customWidth="1"/>
    <col min="1056" max="1056" width="0" style="1" hidden="1" customWidth="1"/>
    <col min="1057" max="1057" width="9.42578125" style="1" customWidth="1"/>
    <col min="1058" max="1060" width="0" style="1" hidden="1" customWidth="1"/>
    <col min="1061" max="1280" width="9.140625" style="1"/>
    <col min="1281" max="1281" width="4.28515625" style="1" customWidth="1"/>
    <col min="1282" max="1282" width="48.42578125" style="1" customWidth="1"/>
    <col min="1283" max="1283" width="12.7109375" style="1" customWidth="1"/>
    <col min="1284" max="1284" width="14.7109375" style="1" customWidth="1"/>
    <col min="1285" max="1285" width="16.28515625" style="1" customWidth="1"/>
    <col min="1286" max="1287" width="0" style="1" hidden="1" customWidth="1"/>
    <col min="1288" max="1288" width="12.5703125" style="1" customWidth="1"/>
    <col min="1289" max="1290" width="8.85546875" style="1" customWidth="1"/>
    <col min="1291" max="1291" width="8.28515625" style="1" customWidth="1"/>
    <col min="1292" max="1294" width="0" style="1" hidden="1" customWidth="1"/>
    <col min="1295" max="1295" width="8.5703125" style="1" customWidth="1"/>
    <col min="1296" max="1296" width="0" style="1" hidden="1" customWidth="1"/>
    <col min="1297" max="1297" width="9.5703125" style="1" customWidth="1"/>
    <col min="1298" max="1305" width="0" style="1" hidden="1" customWidth="1"/>
    <col min="1306" max="1306" width="8.7109375" style="1" customWidth="1"/>
    <col min="1307" max="1310" width="0" style="1" hidden="1" customWidth="1"/>
    <col min="1311" max="1311" width="11.42578125" style="1" customWidth="1"/>
    <col min="1312" max="1312" width="0" style="1" hidden="1" customWidth="1"/>
    <col min="1313" max="1313" width="9.42578125" style="1" customWidth="1"/>
    <col min="1314" max="1316" width="0" style="1" hidden="1" customWidth="1"/>
    <col min="1317" max="1536" width="9.140625" style="1"/>
    <col min="1537" max="1537" width="4.28515625" style="1" customWidth="1"/>
    <col min="1538" max="1538" width="48.42578125" style="1" customWidth="1"/>
    <col min="1539" max="1539" width="12.7109375" style="1" customWidth="1"/>
    <col min="1540" max="1540" width="14.7109375" style="1" customWidth="1"/>
    <col min="1541" max="1541" width="16.28515625" style="1" customWidth="1"/>
    <col min="1542" max="1543" width="0" style="1" hidden="1" customWidth="1"/>
    <col min="1544" max="1544" width="12.5703125" style="1" customWidth="1"/>
    <col min="1545" max="1546" width="8.85546875" style="1" customWidth="1"/>
    <col min="1547" max="1547" width="8.28515625" style="1" customWidth="1"/>
    <col min="1548" max="1550" width="0" style="1" hidden="1" customWidth="1"/>
    <col min="1551" max="1551" width="8.5703125" style="1" customWidth="1"/>
    <col min="1552" max="1552" width="0" style="1" hidden="1" customWidth="1"/>
    <col min="1553" max="1553" width="9.5703125" style="1" customWidth="1"/>
    <col min="1554" max="1561" width="0" style="1" hidden="1" customWidth="1"/>
    <col min="1562" max="1562" width="8.7109375" style="1" customWidth="1"/>
    <col min="1563" max="1566" width="0" style="1" hidden="1" customWidth="1"/>
    <col min="1567" max="1567" width="11.42578125" style="1" customWidth="1"/>
    <col min="1568" max="1568" width="0" style="1" hidden="1" customWidth="1"/>
    <col min="1569" max="1569" width="9.42578125" style="1" customWidth="1"/>
    <col min="1570" max="1572" width="0" style="1" hidden="1" customWidth="1"/>
    <col min="1573" max="1792" width="9.140625" style="1"/>
    <col min="1793" max="1793" width="4.28515625" style="1" customWidth="1"/>
    <col min="1794" max="1794" width="48.42578125" style="1" customWidth="1"/>
    <col min="1795" max="1795" width="12.7109375" style="1" customWidth="1"/>
    <col min="1796" max="1796" width="14.7109375" style="1" customWidth="1"/>
    <col min="1797" max="1797" width="16.28515625" style="1" customWidth="1"/>
    <col min="1798" max="1799" width="0" style="1" hidden="1" customWidth="1"/>
    <col min="1800" max="1800" width="12.5703125" style="1" customWidth="1"/>
    <col min="1801" max="1802" width="8.85546875" style="1" customWidth="1"/>
    <col min="1803" max="1803" width="8.28515625" style="1" customWidth="1"/>
    <col min="1804" max="1806" width="0" style="1" hidden="1" customWidth="1"/>
    <col min="1807" max="1807" width="8.5703125" style="1" customWidth="1"/>
    <col min="1808" max="1808" width="0" style="1" hidden="1" customWidth="1"/>
    <col min="1809" max="1809" width="9.5703125" style="1" customWidth="1"/>
    <col min="1810" max="1817" width="0" style="1" hidden="1" customWidth="1"/>
    <col min="1818" max="1818" width="8.7109375" style="1" customWidth="1"/>
    <col min="1819" max="1822" width="0" style="1" hidden="1" customWidth="1"/>
    <col min="1823" max="1823" width="11.42578125" style="1" customWidth="1"/>
    <col min="1824" max="1824" width="0" style="1" hidden="1" customWidth="1"/>
    <col min="1825" max="1825" width="9.42578125" style="1" customWidth="1"/>
    <col min="1826" max="1828" width="0" style="1" hidden="1" customWidth="1"/>
    <col min="1829" max="2048" width="9.140625" style="1"/>
    <col min="2049" max="2049" width="4.28515625" style="1" customWidth="1"/>
    <col min="2050" max="2050" width="48.42578125" style="1" customWidth="1"/>
    <col min="2051" max="2051" width="12.7109375" style="1" customWidth="1"/>
    <col min="2052" max="2052" width="14.7109375" style="1" customWidth="1"/>
    <col min="2053" max="2053" width="16.28515625" style="1" customWidth="1"/>
    <col min="2054" max="2055" width="0" style="1" hidden="1" customWidth="1"/>
    <col min="2056" max="2056" width="12.5703125" style="1" customWidth="1"/>
    <col min="2057" max="2058" width="8.85546875" style="1" customWidth="1"/>
    <col min="2059" max="2059" width="8.28515625" style="1" customWidth="1"/>
    <col min="2060" max="2062" width="0" style="1" hidden="1" customWidth="1"/>
    <col min="2063" max="2063" width="8.5703125" style="1" customWidth="1"/>
    <col min="2064" max="2064" width="0" style="1" hidden="1" customWidth="1"/>
    <col min="2065" max="2065" width="9.5703125" style="1" customWidth="1"/>
    <col min="2066" max="2073" width="0" style="1" hidden="1" customWidth="1"/>
    <col min="2074" max="2074" width="8.7109375" style="1" customWidth="1"/>
    <col min="2075" max="2078" width="0" style="1" hidden="1" customWidth="1"/>
    <col min="2079" max="2079" width="11.42578125" style="1" customWidth="1"/>
    <col min="2080" max="2080" width="0" style="1" hidden="1" customWidth="1"/>
    <col min="2081" max="2081" width="9.42578125" style="1" customWidth="1"/>
    <col min="2082" max="2084" width="0" style="1" hidden="1" customWidth="1"/>
    <col min="2085" max="2304" width="9.140625" style="1"/>
    <col min="2305" max="2305" width="4.28515625" style="1" customWidth="1"/>
    <col min="2306" max="2306" width="48.42578125" style="1" customWidth="1"/>
    <col min="2307" max="2307" width="12.7109375" style="1" customWidth="1"/>
    <col min="2308" max="2308" width="14.7109375" style="1" customWidth="1"/>
    <col min="2309" max="2309" width="16.28515625" style="1" customWidth="1"/>
    <col min="2310" max="2311" width="0" style="1" hidden="1" customWidth="1"/>
    <col min="2312" max="2312" width="12.5703125" style="1" customWidth="1"/>
    <col min="2313" max="2314" width="8.85546875" style="1" customWidth="1"/>
    <col min="2315" max="2315" width="8.28515625" style="1" customWidth="1"/>
    <col min="2316" max="2318" width="0" style="1" hidden="1" customWidth="1"/>
    <col min="2319" max="2319" width="8.5703125" style="1" customWidth="1"/>
    <col min="2320" max="2320" width="0" style="1" hidden="1" customWidth="1"/>
    <col min="2321" max="2321" width="9.5703125" style="1" customWidth="1"/>
    <col min="2322" max="2329" width="0" style="1" hidden="1" customWidth="1"/>
    <col min="2330" max="2330" width="8.7109375" style="1" customWidth="1"/>
    <col min="2331" max="2334" width="0" style="1" hidden="1" customWidth="1"/>
    <col min="2335" max="2335" width="11.42578125" style="1" customWidth="1"/>
    <col min="2336" max="2336" width="0" style="1" hidden="1" customWidth="1"/>
    <col min="2337" max="2337" width="9.42578125" style="1" customWidth="1"/>
    <col min="2338" max="2340" width="0" style="1" hidden="1" customWidth="1"/>
    <col min="2341" max="2560" width="9.140625" style="1"/>
    <col min="2561" max="2561" width="4.28515625" style="1" customWidth="1"/>
    <col min="2562" max="2562" width="48.42578125" style="1" customWidth="1"/>
    <col min="2563" max="2563" width="12.7109375" style="1" customWidth="1"/>
    <col min="2564" max="2564" width="14.7109375" style="1" customWidth="1"/>
    <col min="2565" max="2565" width="16.28515625" style="1" customWidth="1"/>
    <col min="2566" max="2567" width="0" style="1" hidden="1" customWidth="1"/>
    <col min="2568" max="2568" width="12.5703125" style="1" customWidth="1"/>
    <col min="2569" max="2570" width="8.85546875" style="1" customWidth="1"/>
    <col min="2571" max="2571" width="8.28515625" style="1" customWidth="1"/>
    <col min="2572" max="2574" width="0" style="1" hidden="1" customWidth="1"/>
    <col min="2575" max="2575" width="8.5703125" style="1" customWidth="1"/>
    <col min="2576" max="2576" width="0" style="1" hidden="1" customWidth="1"/>
    <col min="2577" max="2577" width="9.5703125" style="1" customWidth="1"/>
    <col min="2578" max="2585" width="0" style="1" hidden="1" customWidth="1"/>
    <col min="2586" max="2586" width="8.7109375" style="1" customWidth="1"/>
    <col min="2587" max="2590" width="0" style="1" hidden="1" customWidth="1"/>
    <col min="2591" max="2591" width="11.42578125" style="1" customWidth="1"/>
    <col min="2592" max="2592" width="0" style="1" hidden="1" customWidth="1"/>
    <col min="2593" max="2593" width="9.42578125" style="1" customWidth="1"/>
    <col min="2594" max="2596" width="0" style="1" hidden="1" customWidth="1"/>
    <col min="2597" max="2816" width="9.140625" style="1"/>
    <col min="2817" max="2817" width="4.28515625" style="1" customWidth="1"/>
    <col min="2818" max="2818" width="48.42578125" style="1" customWidth="1"/>
    <col min="2819" max="2819" width="12.7109375" style="1" customWidth="1"/>
    <col min="2820" max="2820" width="14.7109375" style="1" customWidth="1"/>
    <col min="2821" max="2821" width="16.28515625" style="1" customWidth="1"/>
    <col min="2822" max="2823" width="0" style="1" hidden="1" customWidth="1"/>
    <col min="2824" max="2824" width="12.5703125" style="1" customWidth="1"/>
    <col min="2825" max="2826" width="8.85546875" style="1" customWidth="1"/>
    <col min="2827" max="2827" width="8.28515625" style="1" customWidth="1"/>
    <col min="2828" max="2830" width="0" style="1" hidden="1" customWidth="1"/>
    <col min="2831" max="2831" width="8.5703125" style="1" customWidth="1"/>
    <col min="2832" max="2832" width="0" style="1" hidden="1" customWidth="1"/>
    <col min="2833" max="2833" width="9.5703125" style="1" customWidth="1"/>
    <col min="2834" max="2841" width="0" style="1" hidden="1" customWidth="1"/>
    <col min="2842" max="2842" width="8.7109375" style="1" customWidth="1"/>
    <col min="2843" max="2846" width="0" style="1" hidden="1" customWidth="1"/>
    <col min="2847" max="2847" width="11.42578125" style="1" customWidth="1"/>
    <col min="2848" max="2848" width="0" style="1" hidden="1" customWidth="1"/>
    <col min="2849" max="2849" width="9.42578125" style="1" customWidth="1"/>
    <col min="2850" max="2852" width="0" style="1" hidden="1" customWidth="1"/>
    <col min="2853" max="3072" width="9.140625" style="1"/>
    <col min="3073" max="3073" width="4.28515625" style="1" customWidth="1"/>
    <col min="3074" max="3074" width="48.42578125" style="1" customWidth="1"/>
    <col min="3075" max="3075" width="12.7109375" style="1" customWidth="1"/>
    <col min="3076" max="3076" width="14.7109375" style="1" customWidth="1"/>
    <col min="3077" max="3077" width="16.28515625" style="1" customWidth="1"/>
    <col min="3078" max="3079" width="0" style="1" hidden="1" customWidth="1"/>
    <col min="3080" max="3080" width="12.5703125" style="1" customWidth="1"/>
    <col min="3081" max="3082" width="8.85546875" style="1" customWidth="1"/>
    <col min="3083" max="3083" width="8.28515625" style="1" customWidth="1"/>
    <col min="3084" max="3086" width="0" style="1" hidden="1" customWidth="1"/>
    <col min="3087" max="3087" width="8.5703125" style="1" customWidth="1"/>
    <col min="3088" max="3088" width="0" style="1" hidden="1" customWidth="1"/>
    <col min="3089" max="3089" width="9.5703125" style="1" customWidth="1"/>
    <col min="3090" max="3097" width="0" style="1" hidden="1" customWidth="1"/>
    <col min="3098" max="3098" width="8.7109375" style="1" customWidth="1"/>
    <col min="3099" max="3102" width="0" style="1" hidden="1" customWidth="1"/>
    <col min="3103" max="3103" width="11.42578125" style="1" customWidth="1"/>
    <col min="3104" max="3104" width="0" style="1" hidden="1" customWidth="1"/>
    <col min="3105" max="3105" width="9.42578125" style="1" customWidth="1"/>
    <col min="3106" max="3108" width="0" style="1" hidden="1" customWidth="1"/>
    <col min="3109" max="3328" width="9.140625" style="1"/>
    <col min="3329" max="3329" width="4.28515625" style="1" customWidth="1"/>
    <col min="3330" max="3330" width="48.42578125" style="1" customWidth="1"/>
    <col min="3331" max="3331" width="12.7109375" style="1" customWidth="1"/>
    <col min="3332" max="3332" width="14.7109375" style="1" customWidth="1"/>
    <col min="3333" max="3333" width="16.28515625" style="1" customWidth="1"/>
    <col min="3334" max="3335" width="0" style="1" hidden="1" customWidth="1"/>
    <col min="3336" max="3336" width="12.5703125" style="1" customWidth="1"/>
    <col min="3337" max="3338" width="8.85546875" style="1" customWidth="1"/>
    <col min="3339" max="3339" width="8.28515625" style="1" customWidth="1"/>
    <col min="3340" max="3342" width="0" style="1" hidden="1" customWidth="1"/>
    <col min="3343" max="3343" width="8.5703125" style="1" customWidth="1"/>
    <col min="3344" max="3344" width="0" style="1" hidden="1" customWidth="1"/>
    <col min="3345" max="3345" width="9.5703125" style="1" customWidth="1"/>
    <col min="3346" max="3353" width="0" style="1" hidden="1" customWidth="1"/>
    <col min="3354" max="3354" width="8.7109375" style="1" customWidth="1"/>
    <col min="3355" max="3358" width="0" style="1" hidden="1" customWidth="1"/>
    <col min="3359" max="3359" width="11.42578125" style="1" customWidth="1"/>
    <col min="3360" max="3360" width="0" style="1" hidden="1" customWidth="1"/>
    <col min="3361" max="3361" width="9.42578125" style="1" customWidth="1"/>
    <col min="3362" max="3364" width="0" style="1" hidden="1" customWidth="1"/>
    <col min="3365" max="3584" width="9.140625" style="1"/>
    <col min="3585" max="3585" width="4.28515625" style="1" customWidth="1"/>
    <col min="3586" max="3586" width="48.42578125" style="1" customWidth="1"/>
    <col min="3587" max="3587" width="12.7109375" style="1" customWidth="1"/>
    <col min="3588" max="3588" width="14.7109375" style="1" customWidth="1"/>
    <col min="3589" max="3589" width="16.28515625" style="1" customWidth="1"/>
    <col min="3590" max="3591" width="0" style="1" hidden="1" customWidth="1"/>
    <col min="3592" max="3592" width="12.5703125" style="1" customWidth="1"/>
    <col min="3593" max="3594" width="8.85546875" style="1" customWidth="1"/>
    <col min="3595" max="3595" width="8.28515625" style="1" customWidth="1"/>
    <col min="3596" max="3598" width="0" style="1" hidden="1" customWidth="1"/>
    <col min="3599" max="3599" width="8.5703125" style="1" customWidth="1"/>
    <col min="3600" max="3600" width="0" style="1" hidden="1" customWidth="1"/>
    <col min="3601" max="3601" width="9.5703125" style="1" customWidth="1"/>
    <col min="3602" max="3609" width="0" style="1" hidden="1" customWidth="1"/>
    <col min="3610" max="3610" width="8.7109375" style="1" customWidth="1"/>
    <col min="3611" max="3614" width="0" style="1" hidden="1" customWidth="1"/>
    <col min="3615" max="3615" width="11.42578125" style="1" customWidth="1"/>
    <col min="3616" max="3616" width="0" style="1" hidden="1" customWidth="1"/>
    <col min="3617" max="3617" width="9.42578125" style="1" customWidth="1"/>
    <col min="3618" max="3620" width="0" style="1" hidden="1" customWidth="1"/>
    <col min="3621" max="3840" width="9.140625" style="1"/>
    <col min="3841" max="3841" width="4.28515625" style="1" customWidth="1"/>
    <col min="3842" max="3842" width="48.42578125" style="1" customWidth="1"/>
    <col min="3843" max="3843" width="12.7109375" style="1" customWidth="1"/>
    <col min="3844" max="3844" width="14.7109375" style="1" customWidth="1"/>
    <col min="3845" max="3845" width="16.28515625" style="1" customWidth="1"/>
    <col min="3846" max="3847" width="0" style="1" hidden="1" customWidth="1"/>
    <col min="3848" max="3848" width="12.5703125" style="1" customWidth="1"/>
    <col min="3849" max="3850" width="8.85546875" style="1" customWidth="1"/>
    <col min="3851" max="3851" width="8.28515625" style="1" customWidth="1"/>
    <col min="3852" max="3854" width="0" style="1" hidden="1" customWidth="1"/>
    <col min="3855" max="3855" width="8.5703125" style="1" customWidth="1"/>
    <col min="3856" max="3856" width="0" style="1" hidden="1" customWidth="1"/>
    <col min="3857" max="3857" width="9.5703125" style="1" customWidth="1"/>
    <col min="3858" max="3865" width="0" style="1" hidden="1" customWidth="1"/>
    <col min="3866" max="3866" width="8.7109375" style="1" customWidth="1"/>
    <col min="3867" max="3870" width="0" style="1" hidden="1" customWidth="1"/>
    <col min="3871" max="3871" width="11.42578125" style="1" customWidth="1"/>
    <col min="3872" max="3872" width="0" style="1" hidden="1" customWidth="1"/>
    <col min="3873" max="3873" width="9.42578125" style="1" customWidth="1"/>
    <col min="3874" max="3876" width="0" style="1" hidden="1" customWidth="1"/>
    <col min="3877" max="4096" width="9.140625" style="1"/>
    <col min="4097" max="4097" width="4.28515625" style="1" customWidth="1"/>
    <col min="4098" max="4098" width="48.42578125" style="1" customWidth="1"/>
    <col min="4099" max="4099" width="12.7109375" style="1" customWidth="1"/>
    <col min="4100" max="4100" width="14.7109375" style="1" customWidth="1"/>
    <col min="4101" max="4101" width="16.28515625" style="1" customWidth="1"/>
    <col min="4102" max="4103" width="0" style="1" hidden="1" customWidth="1"/>
    <col min="4104" max="4104" width="12.5703125" style="1" customWidth="1"/>
    <col min="4105" max="4106" width="8.85546875" style="1" customWidth="1"/>
    <col min="4107" max="4107" width="8.28515625" style="1" customWidth="1"/>
    <col min="4108" max="4110" width="0" style="1" hidden="1" customWidth="1"/>
    <col min="4111" max="4111" width="8.5703125" style="1" customWidth="1"/>
    <col min="4112" max="4112" width="0" style="1" hidden="1" customWidth="1"/>
    <col min="4113" max="4113" width="9.5703125" style="1" customWidth="1"/>
    <col min="4114" max="4121" width="0" style="1" hidden="1" customWidth="1"/>
    <col min="4122" max="4122" width="8.7109375" style="1" customWidth="1"/>
    <col min="4123" max="4126" width="0" style="1" hidden="1" customWidth="1"/>
    <col min="4127" max="4127" width="11.42578125" style="1" customWidth="1"/>
    <col min="4128" max="4128" width="0" style="1" hidden="1" customWidth="1"/>
    <col min="4129" max="4129" width="9.42578125" style="1" customWidth="1"/>
    <col min="4130" max="4132" width="0" style="1" hidden="1" customWidth="1"/>
    <col min="4133" max="4352" width="9.140625" style="1"/>
    <col min="4353" max="4353" width="4.28515625" style="1" customWidth="1"/>
    <col min="4354" max="4354" width="48.42578125" style="1" customWidth="1"/>
    <col min="4355" max="4355" width="12.7109375" style="1" customWidth="1"/>
    <col min="4356" max="4356" width="14.7109375" style="1" customWidth="1"/>
    <col min="4357" max="4357" width="16.28515625" style="1" customWidth="1"/>
    <col min="4358" max="4359" width="0" style="1" hidden="1" customWidth="1"/>
    <col min="4360" max="4360" width="12.5703125" style="1" customWidth="1"/>
    <col min="4361" max="4362" width="8.85546875" style="1" customWidth="1"/>
    <col min="4363" max="4363" width="8.28515625" style="1" customWidth="1"/>
    <col min="4364" max="4366" width="0" style="1" hidden="1" customWidth="1"/>
    <col min="4367" max="4367" width="8.5703125" style="1" customWidth="1"/>
    <col min="4368" max="4368" width="0" style="1" hidden="1" customWidth="1"/>
    <col min="4369" max="4369" width="9.5703125" style="1" customWidth="1"/>
    <col min="4370" max="4377" width="0" style="1" hidden="1" customWidth="1"/>
    <col min="4378" max="4378" width="8.7109375" style="1" customWidth="1"/>
    <col min="4379" max="4382" width="0" style="1" hidden="1" customWidth="1"/>
    <col min="4383" max="4383" width="11.42578125" style="1" customWidth="1"/>
    <col min="4384" max="4384" width="0" style="1" hidden="1" customWidth="1"/>
    <col min="4385" max="4385" width="9.42578125" style="1" customWidth="1"/>
    <col min="4386" max="4388" width="0" style="1" hidden="1" customWidth="1"/>
    <col min="4389" max="4608" width="9.140625" style="1"/>
    <col min="4609" max="4609" width="4.28515625" style="1" customWidth="1"/>
    <col min="4610" max="4610" width="48.42578125" style="1" customWidth="1"/>
    <col min="4611" max="4611" width="12.7109375" style="1" customWidth="1"/>
    <col min="4612" max="4612" width="14.7109375" style="1" customWidth="1"/>
    <col min="4613" max="4613" width="16.28515625" style="1" customWidth="1"/>
    <col min="4614" max="4615" width="0" style="1" hidden="1" customWidth="1"/>
    <col min="4616" max="4616" width="12.5703125" style="1" customWidth="1"/>
    <col min="4617" max="4618" width="8.85546875" style="1" customWidth="1"/>
    <col min="4619" max="4619" width="8.28515625" style="1" customWidth="1"/>
    <col min="4620" max="4622" width="0" style="1" hidden="1" customWidth="1"/>
    <col min="4623" max="4623" width="8.5703125" style="1" customWidth="1"/>
    <col min="4624" max="4624" width="0" style="1" hidden="1" customWidth="1"/>
    <col min="4625" max="4625" width="9.5703125" style="1" customWidth="1"/>
    <col min="4626" max="4633" width="0" style="1" hidden="1" customWidth="1"/>
    <col min="4634" max="4634" width="8.7109375" style="1" customWidth="1"/>
    <col min="4635" max="4638" width="0" style="1" hidden="1" customWidth="1"/>
    <col min="4639" max="4639" width="11.42578125" style="1" customWidth="1"/>
    <col min="4640" max="4640" width="0" style="1" hidden="1" customWidth="1"/>
    <col min="4641" max="4641" width="9.42578125" style="1" customWidth="1"/>
    <col min="4642" max="4644" width="0" style="1" hidden="1" customWidth="1"/>
    <col min="4645" max="4864" width="9.140625" style="1"/>
    <col min="4865" max="4865" width="4.28515625" style="1" customWidth="1"/>
    <col min="4866" max="4866" width="48.42578125" style="1" customWidth="1"/>
    <col min="4867" max="4867" width="12.7109375" style="1" customWidth="1"/>
    <col min="4868" max="4868" width="14.7109375" style="1" customWidth="1"/>
    <col min="4869" max="4869" width="16.28515625" style="1" customWidth="1"/>
    <col min="4870" max="4871" width="0" style="1" hidden="1" customWidth="1"/>
    <col min="4872" max="4872" width="12.5703125" style="1" customWidth="1"/>
    <col min="4873" max="4874" width="8.85546875" style="1" customWidth="1"/>
    <col min="4875" max="4875" width="8.28515625" style="1" customWidth="1"/>
    <col min="4876" max="4878" width="0" style="1" hidden="1" customWidth="1"/>
    <col min="4879" max="4879" width="8.5703125" style="1" customWidth="1"/>
    <col min="4880" max="4880" width="0" style="1" hidden="1" customWidth="1"/>
    <col min="4881" max="4881" width="9.5703125" style="1" customWidth="1"/>
    <col min="4882" max="4889" width="0" style="1" hidden="1" customWidth="1"/>
    <col min="4890" max="4890" width="8.7109375" style="1" customWidth="1"/>
    <col min="4891" max="4894" width="0" style="1" hidden="1" customWidth="1"/>
    <col min="4895" max="4895" width="11.42578125" style="1" customWidth="1"/>
    <col min="4896" max="4896" width="0" style="1" hidden="1" customWidth="1"/>
    <col min="4897" max="4897" width="9.42578125" style="1" customWidth="1"/>
    <col min="4898" max="4900" width="0" style="1" hidden="1" customWidth="1"/>
    <col min="4901" max="5120" width="9.140625" style="1"/>
    <col min="5121" max="5121" width="4.28515625" style="1" customWidth="1"/>
    <col min="5122" max="5122" width="48.42578125" style="1" customWidth="1"/>
    <col min="5123" max="5123" width="12.7109375" style="1" customWidth="1"/>
    <col min="5124" max="5124" width="14.7109375" style="1" customWidth="1"/>
    <col min="5125" max="5125" width="16.28515625" style="1" customWidth="1"/>
    <col min="5126" max="5127" width="0" style="1" hidden="1" customWidth="1"/>
    <col min="5128" max="5128" width="12.5703125" style="1" customWidth="1"/>
    <col min="5129" max="5130" width="8.85546875" style="1" customWidth="1"/>
    <col min="5131" max="5131" width="8.28515625" style="1" customWidth="1"/>
    <col min="5132" max="5134" width="0" style="1" hidden="1" customWidth="1"/>
    <col min="5135" max="5135" width="8.5703125" style="1" customWidth="1"/>
    <col min="5136" max="5136" width="0" style="1" hidden="1" customWidth="1"/>
    <col min="5137" max="5137" width="9.5703125" style="1" customWidth="1"/>
    <col min="5138" max="5145" width="0" style="1" hidden="1" customWidth="1"/>
    <col min="5146" max="5146" width="8.7109375" style="1" customWidth="1"/>
    <col min="5147" max="5150" width="0" style="1" hidden="1" customWidth="1"/>
    <col min="5151" max="5151" width="11.42578125" style="1" customWidth="1"/>
    <col min="5152" max="5152" width="0" style="1" hidden="1" customWidth="1"/>
    <col min="5153" max="5153" width="9.42578125" style="1" customWidth="1"/>
    <col min="5154" max="5156" width="0" style="1" hidden="1" customWidth="1"/>
    <col min="5157" max="5376" width="9.140625" style="1"/>
    <col min="5377" max="5377" width="4.28515625" style="1" customWidth="1"/>
    <col min="5378" max="5378" width="48.42578125" style="1" customWidth="1"/>
    <col min="5379" max="5379" width="12.7109375" style="1" customWidth="1"/>
    <col min="5380" max="5380" width="14.7109375" style="1" customWidth="1"/>
    <col min="5381" max="5381" width="16.28515625" style="1" customWidth="1"/>
    <col min="5382" max="5383" width="0" style="1" hidden="1" customWidth="1"/>
    <col min="5384" max="5384" width="12.5703125" style="1" customWidth="1"/>
    <col min="5385" max="5386" width="8.85546875" style="1" customWidth="1"/>
    <col min="5387" max="5387" width="8.28515625" style="1" customWidth="1"/>
    <col min="5388" max="5390" width="0" style="1" hidden="1" customWidth="1"/>
    <col min="5391" max="5391" width="8.5703125" style="1" customWidth="1"/>
    <col min="5392" max="5392" width="0" style="1" hidden="1" customWidth="1"/>
    <col min="5393" max="5393" width="9.5703125" style="1" customWidth="1"/>
    <col min="5394" max="5401" width="0" style="1" hidden="1" customWidth="1"/>
    <col min="5402" max="5402" width="8.7109375" style="1" customWidth="1"/>
    <col min="5403" max="5406" width="0" style="1" hidden="1" customWidth="1"/>
    <col min="5407" max="5407" width="11.42578125" style="1" customWidth="1"/>
    <col min="5408" max="5408" width="0" style="1" hidden="1" customWidth="1"/>
    <col min="5409" max="5409" width="9.42578125" style="1" customWidth="1"/>
    <col min="5410" max="5412" width="0" style="1" hidden="1" customWidth="1"/>
    <col min="5413" max="5632" width="9.140625" style="1"/>
    <col min="5633" max="5633" width="4.28515625" style="1" customWidth="1"/>
    <col min="5634" max="5634" width="48.42578125" style="1" customWidth="1"/>
    <col min="5635" max="5635" width="12.7109375" style="1" customWidth="1"/>
    <col min="5636" max="5636" width="14.7109375" style="1" customWidth="1"/>
    <col min="5637" max="5637" width="16.28515625" style="1" customWidth="1"/>
    <col min="5638" max="5639" width="0" style="1" hidden="1" customWidth="1"/>
    <col min="5640" max="5640" width="12.5703125" style="1" customWidth="1"/>
    <col min="5641" max="5642" width="8.85546875" style="1" customWidth="1"/>
    <col min="5643" max="5643" width="8.28515625" style="1" customWidth="1"/>
    <col min="5644" max="5646" width="0" style="1" hidden="1" customWidth="1"/>
    <col min="5647" max="5647" width="8.5703125" style="1" customWidth="1"/>
    <col min="5648" max="5648" width="0" style="1" hidden="1" customWidth="1"/>
    <col min="5649" max="5649" width="9.5703125" style="1" customWidth="1"/>
    <col min="5650" max="5657" width="0" style="1" hidden="1" customWidth="1"/>
    <col min="5658" max="5658" width="8.7109375" style="1" customWidth="1"/>
    <col min="5659" max="5662" width="0" style="1" hidden="1" customWidth="1"/>
    <col min="5663" max="5663" width="11.42578125" style="1" customWidth="1"/>
    <col min="5664" max="5664" width="0" style="1" hidden="1" customWidth="1"/>
    <col min="5665" max="5665" width="9.42578125" style="1" customWidth="1"/>
    <col min="5666" max="5668" width="0" style="1" hidden="1" customWidth="1"/>
    <col min="5669" max="5888" width="9.140625" style="1"/>
    <col min="5889" max="5889" width="4.28515625" style="1" customWidth="1"/>
    <col min="5890" max="5890" width="48.42578125" style="1" customWidth="1"/>
    <col min="5891" max="5891" width="12.7109375" style="1" customWidth="1"/>
    <col min="5892" max="5892" width="14.7109375" style="1" customWidth="1"/>
    <col min="5893" max="5893" width="16.28515625" style="1" customWidth="1"/>
    <col min="5894" max="5895" width="0" style="1" hidden="1" customWidth="1"/>
    <col min="5896" max="5896" width="12.5703125" style="1" customWidth="1"/>
    <col min="5897" max="5898" width="8.85546875" style="1" customWidth="1"/>
    <col min="5899" max="5899" width="8.28515625" style="1" customWidth="1"/>
    <col min="5900" max="5902" width="0" style="1" hidden="1" customWidth="1"/>
    <col min="5903" max="5903" width="8.5703125" style="1" customWidth="1"/>
    <col min="5904" max="5904" width="0" style="1" hidden="1" customWidth="1"/>
    <col min="5905" max="5905" width="9.5703125" style="1" customWidth="1"/>
    <col min="5906" max="5913" width="0" style="1" hidden="1" customWidth="1"/>
    <col min="5914" max="5914" width="8.7109375" style="1" customWidth="1"/>
    <col min="5915" max="5918" width="0" style="1" hidden="1" customWidth="1"/>
    <col min="5919" max="5919" width="11.42578125" style="1" customWidth="1"/>
    <col min="5920" max="5920" width="0" style="1" hidden="1" customWidth="1"/>
    <col min="5921" max="5921" width="9.42578125" style="1" customWidth="1"/>
    <col min="5922" max="5924" width="0" style="1" hidden="1" customWidth="1"/>
    <col min="5925" max="6144" width="9.140625" style="1"/>
    <col min="6145" max="6145" width="4.28515625" style="1" customWidth="1"/>
    <col min="6146" max="6146" width="48.42578125" style="1" customWidth="1"/>
    <col min="6147" max="6147" width="12.7109375" style="1" customWidth="1"/>
    <col min="6148" max="6148" width="14.7109375" style="1" customWidth="1"/>
    <col min="6149" max="6149" width="16.28515625" style="1" customWidth="1"/>
    <col min="6150" max="6151" width="0" style="1" hidden="1" customWidth="1"/>
    <col min="6152" max="6152" width="12.5703125" style="1" customWidth="1"/>
    <col min="6153" max="6154" width="8.85546875" style="1" customWidth="1"/>
    <col min="6155" max="6155" width="8.28515625" style="1" customWidth="1"/>
    <col min="6156" max="6158" width="0" style="1" hidden="1" customWidth="1"/>
    <col min="6159" max="6159" width="8.5703125" style="1" customWidth="1"/>
    <col min="6160" max="6160" width="0" style="1" hidden="1" customWidth="1"/>
    <col min="6161" max="6161" width="9.5703125" style="1" customWidth="1"/>
    <col min="6162" max="6169" width="0" style="1" hidden="1" customWidth="1"/>
    <col min="6170" max="6170" width="8.7109375" style="1" customWidth="1"/>
    <col min="6171" max="6174" width="0" style="1" hidden="1" customWidth="1"/>
    <col min="6175" max="6175" width="11.42578125" style="1" customWidth="1"/>
    <col min="6176" max="6176" width="0" style="1" hidden="1" customWidth="1"/>
    <col min="6177" max="6177" width="9.42578125" style="1" customWidth="1"/>
    <col min="6178" max="6180" width="0" style="1" hidden="1" customWidth="1"/>
    <col min="6181" max="6400" width="9.140625" style="1"/>
    <col min="6401" max="6401" width="4.28515625" style="1" customWidth="1"/>
    <col min="6402" max="6402" width="48.42578125" style="1" customWidth="1"/>
    <col min="6403" max="6403" width="12.7109375" style="1" customWidth="1"/>
    <col min="6404" max="6404" width="14.7109375" style="1" customWidth="1"/>
    <col min="6405" max="6405" width="16.28515625" style="1" customWidth="1"/>
    <col min="6406" max="6407" width="0" style="1" hidden="1" customWidth="1"/>
    <col min="6408" max="6408" width="12.5703125" style="1" customWidth="1"/>
    <col min="6409" max="6410" width="8.85546875" style="1" customWidth="1"/>
    <col min="6411" max="6411" width="8.28515625" style="1" customWidth="1"/>
    <col min="6412" max="6414" width="0" style="1" hidden="1" customWidth="1"/>
    <col min="6415" max="6415" width="8.5703125" style="1" customWidth="1"/>
    <col min="6416" max="6416" width="0" style="1" hidden="1" customWidth="1"/>
    <col min="6417" max="6417" width="9.5703125" style="1" customWidth="1"/>
    <col min="6418" max="6425" width="0" style="1" hidden="1" customWidth="1"/>
    <col min="6426" max="6426" width="8.7109375" style="1" customWidth="1"/>
    <col min="6427" max="6430" width="0" style="1" hidden="1" customWidth="1"/>
    <col min="6431" max="6431" width="11.42578125" style="1" customWidth="1"/>
    <col min="6432" max="6432" width="0" style="1" hidden="1" customWidth="1"/>
    <col min="6433" max="6433" width="9.42578125" style="1" customWidth="1"/>
    <col min="6434" max="6436" width="0" style="1" hidden="1" customWidth="1"/>
    <col min="6437" max="6656" width="9.140625" style="1"/>
    <col min="6657" max="6657" width="4.28515625" style="1" customWidth="1"/>
    <col min="6658" max="6658" width="48.42578125" style="1" customWidth="1"/>
    <col min="6659" max="6659" width="12.7109375" style="1" customWidth="1"/>
    <col min="6660" max="6660" width="14.7109375" style="1" customWidth="1"/>
    <col min="6661" max="6661" width="16.28515625" style="1" customWidth="1"/>
    <col min="6662" max="6663" width="0" style="1" hidden="1" customWidth="1"/>
    <col min="6664" max="6664" width="12.5703125" style="1" customWidth="1"/>
    <col min="6665" max="6666" width="8.85546875" style="1" customWidth="1"/>
    <col min="6667" max="6667" width="8.28515625" style="1" customWidth="1"/>
    <col min="6668" max="6670" width="0" style="1" hidden="1" customWidth="1"/>
    <col min="6671" max="6671" width="8.5703125" style="1" customWidth="1"/>
    <col min="6672" max="6672" width="0" style="1" hidden="1" customWidth="1"/>
    <col min="6673" max="6673" width="9.5703125" style="1" customWidth="1"/>
    <col min="6674" max="6681" width="0" style="1" hidden="1" customWidth="1"/>
    <col min="6682" max="6682" width="8.7109375" style="1" customWidth="1"/>
    <col min="6683" max="6686" width="0" style="1" hidden="1" customWidth="1"/>
    <col min="6687" max="6687" width="11.42578125" style="1" customWidth="1"/>
    <col min="6688" max="6688" width="0" style="1" hidden="1" customWidth="1"/>
    <col min="6689" max="6689" width="9.42578125" style="1" customWidth="1"/>
    <col min="6690" max="6692" width="0" style="1" hidden="1" customWidth="1"/>
    <col min="6693" max="6912" width="9.140625" style="1"/>
    <col min="6913" max="6913" width="4.28515625" style="1" customWidth="1"/>
    <col min="6914" max="6914" width="48.42578125" style="1" customWidth="1"/>
    <col min="6915" max="6915" width="12.7109375" style="1" customWidth="1"/>
    <col min="6916" max="6916" width="14.7109375" style="1" customWidth="1"/>
    <col min="6917" max="6917" width="16.28515625" style="1" customWidth="1"/>
    <col min="6918" max="6919" width="0" style="1" hidden="1" customWidth="1"/>
    <col min="6920" max="6920" width="12.5703125" style="1" customWidth="1"/>
    <col min="6921" max="6922" width="8.85546875" style="1" customWidth="1"/>
    <col min="6923" max="6923" width="8.28515625" style="1" customWidth="1"/>
    <col min="6924" max="6926" width="0" style="1" hidden="1" customWidth="1"/>
    <col min="6927" max="6927" width="8.5703125" style="1" customWidth="1"/>
    <col min="6928" max="6928" width="0" style="1" hidden="1" customWidth="1"/>
    <col min="6929" max="6929" width="9.5703125" style="1" customWidth="1"/>
    <col min="6930" max="6937" width="0" style="1" hidden="1" customWidth="1"/>
    <col min="6938" max="6938" width="8.7109375" style="1" customWidth="1"/>
    <col min="6939" max="6942" width="0" style="1" hidden="1" customWidth="1"/>
    <col min="6943" max="6943" width="11.42578125" style="1" customWidth="1"/>
    <col min="6944" max="6944" width="0" style="1" hidden="1" customWidth="1"/>
    <col min="6945" max="6945" width="9.42578125" style="1" customWidth="1"/>
    <col min="6946" max="6948" width="0" style="1" hidden="1" customWidth="1"/>
    <col min="6949" max="7168" width="9.140625" style="1"/>
    <col min="7169" max="7169" width="4.28515625" style="1" customWidth="1"/>
    <col min="7170" max="7170" width="48.42578125" style="1" customWidth="1"/>
    <col min="7171" max="7171" width="12.7109375" style="1" customWidth="1"/>
    <col min="7172" max="7172" width="14.7109375" style="1" customWidth="1"/>
    <col min="7173" max="7173" width="16.28515625" style="1" customWidth="1"/>
    <col min="7174" max="7175" width="0" style="1" hidden="1" customWidth="1"/>
    <col min="7176" max="7176" width="12.5703125" style="1" customWidth="1"/>
    <col min="7177" max="7178" width="8.85546875" style="1" customWidth="1"/>
    <col min="7179" max="7179" width="8.28515625" style="1" customWidth="1"/>
    <col min="7180" max="7182" width="0" style="1" hidden="1" customWidth="1"/>
    <col min="7183" max="7183" width="8.5703125" style="1" customWidth="1"/>
    <col min="7184" max="7184" width="0" style="1" hidden="1" customWidth="1"/>
    <col min="7185" max="7185" width="9.5703125" style="1" customWidth="1"/>
    <col min="7186" max="7193" width="0" style="1" hidden="1" customWidth="1"/>
    <col min="7194" max="7194" width="8.7109375" style="1" customWidth="1"/>
    <col min="7195" max="7198" width="0" style="1" hidden="1" customWidth="1"/>
    <col min="7199" max="7199" width="11.42578125" style="1" customWidth="1"/>
    <col min="7200" max="7200" width="0" style="1" hidden="1" customWidth="1"/>
    <col min="7201" max="7201" width="9.42578125" style="1" customWidth="1"/>
    <col min="7202" max="7204" width="0" style="1" hidden="1" customWidth="1"/>
    <col min="7205" max="7424" width="9.140625" style="1"/>
    <col min="7425" max="7425" width="4.28515625" style="1" customWidth="1"/>
    <col min="7426" max="7426" width="48.42578125" style="1" customWidth="1"/>
    <col min="7427" max="7427" width="12.7109375" style="1" customWidth="1"/>
    <col min="7428" max="7428" width="14.7109375" style="1" customWidth="1"/>
    <col min="7429" max="7429" width="16.28515625" style="1" customWidth="1"/>
    <col min="7430" max="7431" width="0" style="1" hidden="1" customWidth="1"/>
    <col min="7432" max="7432" width="12.5703125" style="1" customWidth="1"/>
    <col min="7433" max="7434" width="8.85546875" style="1" customWidth="1"/>
    <col min="7435" max="7435" width="8.28515625" style="1" customWidth="1"/>
    <col min="7436" max="7438" width="0" style="1" hidden="1" customWidth="1"/>
    <col min="7439" max="7439" width="8.5703125" style="1" customWidth="1"/>
    <col min="7440" max="7440" width="0" style="1" hidden="1" customWidth="1"/>
    <col min="7441" max="7441" width="9.5703125" style="1" customWidth="1"/>
    <col min="7442" max="7449" width="0" style="1" hidden="1" customWidth="1"/>
    <col min="7450" max="7450" width="8.7109375" style="1" customWidth="1"/>
    <col min="7451" max="7454" width="0" style="1" hidden="1" customWidth="1"/>
    <col min="7455" max="7455" width="11.42578125" style="1" customWidth="1"/>
    <col min="7456" max="7456" width="0" style="1" hidden="1" customWidth="1"/>
    <col min="7457" max="7457" width="9.42578125" style="1" customWidth="1"/>
    <col min="7458" max="7460" width="0" style="1" hidden="1" customWidth="1"/>
    <col min="7461" max="7680" width="9.140625" style="1"/>
    <col min="7681" max="7681" width="4.28515625" style="1" customWidth="1"/>
    <col min="7682" max="7682" width="48.42578125" style="1" customWidth="1"/>
    <col min="7683" max="7683" width="12.7109375" style="1" customWidth="1"/>
    <col min="7684" max="7684" width="14.7109375" style="1" customWidth="1"/>
    <col min="7685" max="7685" width="16.28515625" style="1" customWidth="1"/>
    <col min="7686" max="7687" width="0" style="1" hidden="1" customWidth="1"/>
    <col min="7688" max="7688" width="12.5703125" style="1" customWidth="1"/>
    <col min="7689" max="7690" width="8.85546875" style="1" customWidth="1"/>
    <col min="7691" max="7691" width="8.28515625" style="1" customWidth="1"/>
    <col min="7692" max="7694" width="0" style="1" hidden="1" customWidth="1"/>
    <col min="7695" max="7695" width="8.5703125" style="1" customWidth="1"/>
    <col min="7696" max="7696" width="0" style="1" hidden="1" customWidth="1"/>
    <col min="7697" max="7697" width="9.5703125" style="1" customWidth="1"/>
    <col min="7698" max="7705" width="0" style="1" hidden="1" customWidth="1"/>
    <col min="7706" max="7706" width="8.7109375" style="1" customWidth="1"/>
    <col min="7707" max="7710" width="0" style="1" hidden="1" customWidth="1"/>
    <col min="7711" max="7711" width="11.42578125" style="1" customWidth="1"/>
    <col min="7712" max="7712" width="0" style="1" hidden="1" customWidth="1"/>
    <col min="7713" max="7713" width="9.42578125" style="1" customWidth="1"/>
    <col min="7714" max="7716" width="0" style="1" hidden="1" customWidth="1"/>
    <col min="7717" max="7936" width="9.140625" style="1"/>
    <col min="7937" max="7937" width="4.28515625" style="1" customWidth="1"/>
    <col min="7938" max="7938" width="48.42578125" style="1" customWidth="1"/>
    <col min="7939" max="7939" width="12.7109375" style="1" customWidth="1"/>
    <col min="7940" max="7940" width="14.7109375" style="1" customWidth="1"/>
    <col min="7941" max="7941" width="16.28515625" style="1" customWidth="1"/>
    <col min="7942" max="7943" width="0" style="1" hidden="1" customWidth="1"/>
    <col min="7944" max="7944" width="12.5703125" style="1" customWidth="1"/>
    <col min="7945" max="7946" width="8.85546875" style="1" customWidth="1"/>
    <col min="7947" max="7947" width="8.28515625" style="1" customWidth="1"/>
    <col min="7948" max="7950" width="0" style="1" hidden="1" customWidth="1"/>
    <col min="7951" max="7951" width="8.5703125" style="1" customWidth="1"/>
    <col min="7952" max="7952" width="0" style="1" hidden="1" customWidth="1"/>
    <col min="7953" max="7953" width="9.5703125" style="1" customWidth="1"/>
    <col min="7954" max="7961" width="0" style="1" hidden="1" customWidth="1"/>
    <col min="7962" max="7962" width="8.7109375" style="1" customWidth="1"/>
    <col min="7963" max="7966" width="0" style="1" hidden="1" customWidth="1"/>
    <col min="7967" max="7967" width="11.42578125" style="1" customWidth="1"/>
    <col min="7968" max="7968" width="0" style="1" hidden="1" customWidth="1"/>
    <col min="7969" max="7969" width="9.42578125" style="1" customWidth="1"/>
    <col min="7970" max="7972" width="0" style="1" hidden="1" customWidth="1"/>
    <col min="7973" max="8192" width="9.140625" style="1"/>
    <col min="8193" max="8193" width="4.28515625" style="1" customWidth="1"/>
    <col min="8194" max="8194" width="48.42578125" style="1" customWidth="1"/>
    <col min="8195" max="8195" width="12.7109375" style="1" customWidth="1"/>
    <col min="8196" max="8196" width="14.7109375" style="1" customWidth="1"/>
    <col min="8197" max="8197" width="16.28515625" style="1" customWidth="1"/>
    <col min="8198" max="8199" width="0" style="1" hidden="1" customWidth="1"/>
    <col min="8200" max="8200" width="12.5703125" style="1" customWidth="1"/>
    <col min="8201" max="8202" width="8.85546875" style="1" customWidth="1"/>
    <col min="8203" max="8203" width="8.28515625" style="1" customWidth="1"/>
    <col min="8204" max="8206" width="0" style="1" hidden="1" customWidth="1"/>
    <col min="8207" max="8207" width="8.5703125" style="1" customWidth="1"/>
    <col min="8208" max="8208" width="0" style="1" hidden="1" customWidth="1"/>
    <col min="8209" max="8209" width="9.5703125" style="1" customWidth="1"/>
    <col min="8210" max="8217" width="0" style="1" hidden="1" customWidth="1"/>
    <col min="8218" max="8218" width="8.7109375" style="1" customWidth="1"/>
    <col min="8219" max="8222" width="0" style="1" hidden="1" customWidth="1"/>
    <col min="8223" max="8223" width="11.42578125" style="1" customWidth="1"/>
    <col min="8224" max="8224" width="0" style="1" hidden="1" customWidth="1"/>
    <col min="8225" max="8225" width="9.42578125" style="1" customWidth="1"/>
    <col min="8226" max="8228" width="0" style="1" hidden="1" customWidth="1"/>
    <col min="8229" max="8448" width="9.140625" style="1"/>
    <col min="8449" max="8449" width="4.28515625" style="1" customWidth="1"/>
    <col min="8450" max="8450" width="48.42578125" style="1" customWidth="1"/>
    <col min="8451" max="8451" width="12.7109375" style="1" customWidth="1"/>
    <col min="8452" max="8452" width="14.7109375" style="1" customWidth="1"/>
    <col min="8453" max="8453" width="16.28515625" style="1" customWidth="1"/>
    <col min="8454" max="8455" width="0" style="1" hidden="1" customWidth="1"/>
    <col min="8456" max="8456" width="12.5703125" style="1" customWidth="1"/>
    <col min="8457" max="8458" width="8.85546875" style="1" customWidth="1"/>
    <col min="8459" max="8459" width="8.28515625" style="1" customWidth="1"/>
    <col min="8460" max="8462" width="0" style="1" hidden="1" customWidth="1"/>
    <col min="8463" max="8463" width="8.5703125" style="1" customWidth="1"/>
    <col min="8464" max="8464" width="0" style="1" hidden="1" customWidth="1"/>
    <col min="8465" max="8465" width="9.5703125" style="1" customWidth="1"/>
    <col min="8466" max="8473" width="0" style="1" hidden="1" customWidth="1"/>
    <col min="8474" max="8474" width="8.7109375" style="1" customWidth="1"/>
    <col min="8475" max="8478" width="0" style="1" hidden="1" customWidth="1"/>
    <col min="8479" max="8479" width="11.42578125" style="1" customWidth="1"/>
    <col min="8480" max="8480" width="0" style="1" hidden="1" customWidth="1"/>
    <col min="8481" max="8481" width="9.42578125" style="1" customWidth="1"/>
    <col min="8482" max="8484" width="0" style="1" hidden="1" customWidth="1"/>
    <col min="8485" max="8704" width="9.140625" style="1"/>
    <col min="8705" max="8705" width="4.28515625" style="1" customWidth="1"/>
    <col min="8706" max="8706" width="48.42578125" style="1" customWidth="1"/>
    <col min="8707" max="8707" width="12.7109375" style="1" customWidth="1"/>
    <col min="8708" max="8708" width="14.7109375" style="1" customWidth="1"/>
    <col min="8709" max="8709" width="16.28515625" style="1" customWidth="1"/>
    <col min="8710" max="8711" width="0" style="1" hidden="1" customWidth="1"/>
    <col min="8712" max="8712" width="12.5703125" style="1" customWidth="1"/>
    <col min="8713" max="8714" width="8.85546875" style="1" customWidth="1"/>
    <col min="8715" max="8715" width="8.28515625" style="1" customWidth="1"/>
    <col min="8716" max="8718" width="0" style="1" hidden="1" customWidth="1"/>
    <col min="8719" max="8719" width="8.5703125" style="1" customWidth="1"/>
    <col min="8720" max="8720" width="0" style="1" hidden="1" customWidth="1"/>
    <col min="8721" max="8721" width="9.5703125" style="1" customWidth="1"/>
    <col min="8722" max="8729" width="0" style="1" hidden="1" customWidth="1"/>
    <col min="8730" max="8730" width="8.7109375" style="1" customWidth="1"/>
    <col min="8731" max="8734" width="0" style="1" hidden="1" customWidth="1"/>
    <col min="8735" max="8735" width="11.42578125" style="1" customWidth="1"/>
    <col min="8736" max="8736" width="0" style="1" hidden="1" customWidth="1"/>
    <col min="8737" max="8737" width="9.42578125" style="1" customWidth="1"/>
    <col min="8738" max="8740" width="0" style="1" hidden="1" customWidth="1"/>
    <col min="8741" max="8960" width="9.140625" style="1"/>
    <col min="8961" max="8961" width="4.28515625" style="1" customWidth="1"/>
    <col min="8962" max="8962" width="48.42578125" style="1" customWidth="1"/>
    <col min="8963" max="8963" width="12.7109375" style="1" customWidth="1"/>
    <col min="8964" max="8964" width="14.7109375" style="1" customWidth="1"/>
    <col min="8965" max="8965" width="16.28515625" style="1" customWidth="1"/>
    <col min="8966" max="8967" width="0" style="1" hidden="1" customWidth="1"/>
    <col min="8968" max="8968" width="12.5703125" style="1" customWidth="1"/>
    <col min="8969" max="8970" width="8.85546875" style="1" customWidth="1"/>
    <col min="8971" max="8971" width="8.28515625" style="1" customWidth="1"/>
    <col min="8972" max="8974" width="0" style="1" hidden="1" customWidth="1"/>
    <col min="8975" max="8975" width="8.5703125" style="1" customWidth="1"/>
    <col min="8976" max="8976" width="0" style="1" hidden="1" customWidth="1"/>
    <col min="8977" max="8977" width="9.5703125" style="1" customWidth="1"/>
    <col min="8978" max="8985" width="0" style="1" hidden="1" customWidth="1"/>
    <col min="8986" max="8986" width="8.7109375" style="1" customWidth="1"/>
    <col min="8987" max="8990" width="0" style="1" hidden="1" customWidth="1"/>
    <col min="8991" max="8991" width="11.42578125" style="1" customWidth="1"/>
    <col min="8992" max="8992" width="0" style="1" hidden="1" customWidth="1"/>
    <col min="8993" max="8993" width="9.42578125" style="1" customWidth="1"/>
    <col min="8994" max="8996" width="0" style="1" hidden="1" customWidth="1"/>
    <col min="8997" max="9216" width="9.140625" style="1"/>
    <col min="9217" max="9217" width="4.28515625" style="1" customWidth="1"/>
    <col min="9218" max="9218" width="48.42578125" style="1" customWidth="1"/>
    <col min="9219" max="9219" width="12.7109375" style="1" customWidth="1"/>
    <col min="9220" max="9220" width="14.7109375" style="1" customWidth="1"/>
    <col min="9221" max="9221" width="16.28515625" style="1" customWidth="1"/>
    <col min="9222" max="9223" width="0" style="1" hidden="1" customWidth="1"/>
    <col min="9224" max="9224" width="12.5703125" style="1" customWidth="1"/>
    <col min="9225" max="9226" width="8.85546875" style="1" customWidth="1"/>
    <col min="9227" max="9227" width="8.28515625" style="1" customWidth="1"/>
    <col min="9228" max="9230" width="0" style="1" hidden="1" customWidth="1"/>
    <col min="9231" max="9231" width="8.5703125" style="1" customWidth="1"/>
    <col min="9232" max="9232" width="0" style="1" hidden="1" customWidth="1"/>
    <col min="9233" max="9233" width="9.5703125" style="1" customWidth="1"/>
    <col min="9234" max="9241" width="0" style="1" hidden="1" customWidth="1"/>
    <col min="9242" max="9242" width="8.7109375" style="1" customWidth="1"/>
    <col min="9243" max="9246" width="0" style="1" hidden="1" customWidth="1"/>
    <col min="9247" max="9247" width="11.42578125" style="1" customWidth="1"/>
    <col min="9248" max="9248" width="0" style="1" hidden="1" customWidth="1"/>
    <col min="9249" max="9249" width="9.42578125" style="1" customWidth="1"/>
    <col min="9250" max="9252" width="0" style="1" hidden="1" customWidth="1"/>
    <col min="9253" max="9472" width="9.140625" style="1"/>
    <col min="9473" max="9473" width="4.28515625" style="1" customWidth="1"/>
    <col min="9474" max="9474" width="48.42578125" style="1" customWidth="1"/>
    <col min="9475" max="9475" width="12.7109375" style="1" customWidth="1"/>
    <col min="9476" max="9476" width="14.7109375" style="1" customWidth="1"/>
    <col min="9477" max="9477" width="16.28515625" style="1" customWidth="1"/>
    <col min="9478" max="9479" width="0" style="1" hidden="1" customWidth="1"/>
    <col min="9480" max="9480" width="12.5703125" style="1" customWidth="1"/>
    <col min="9481" max="9482" width="8.85546875" style="1" customWidth="1"/>
    <col min="9483" max="9483" width="8.28515625" style="1" customWidth="1"/>
    <col min="9484" max="9486" width="0" style="1" hidden="1" customWidth="1"/>
    <col min="9487" max="9487" width="8.5703125" style="1" customWidth="1"/>
    <col min="9488" max="9488" width="0" style="1" hidden="1" customWidth="1"/>
    <col min="9489" max="9489" width="9.5703125" style="1" customWidth="1"/>
    <col min="9490" max="9497" width="0" style="1" hidden="1" customWidth="1"/>
    <col min="9498" max="9498" width="8.7109375" style="1" customWidth="1"/>
    <col min="9499" max="9502" width="0" style="1" hidden="1" customWidth="1"/>
    <col min="9503" max="9503" width="11.42578125" style="1" customWidth="1"/>
    <col min="9504" max="9504" width="0" style="1" hidden="1" customWidth="1"/>
    <col min="9505" max="9505" width="9.42578125" style="1" customWidth="1"/>
    <col min="9506" max="9508" width="0" style="1" hidden="1" customWidth="1"/>
    <col min="9509" max="9728" width="9.140625" style="1"/>
    <col min="9729" max="9729" width="4.28515625" style="1" customWidth="1"/>
    <col min="9730" max="9730" width="48.42578125" style="1" customWidth="1"/>
    <col min="9731" max="9731" width="12.7109375" style="1" customWidth="1"/>
    <col min="9732" max="9732" width="14.7109375" style="1" customWidth="1"/>
    <col min="9733" max="9733" width="16.28515625" style="1" customWidth="1"/>
    <col min="9734" max="9735" width="0" style="1" hidden="1" customWidth="1"/>
    <col min="9736" max="9736" width="12.5703125" style="1" customWidth="1"/>
    <col min="9737" max="9738" width="8.85546875" style="1" customWidth="1"/>
    <col min="9739" max="9739" width="8.28515625" style="1" customWidth="1"/>
    <col min="9740" max="9742" width="0" style="1" hidden="1" customWidth="1"/>
    <col min="9743" max="9743" width="8.5703125" style="1" customWidth="1"/>
    <col min="9744" max="9744" width="0" style="1" hidden="1" customWidth="1"/>
    <col min="9745" max="9745" width="9.5703125" style="1" customWidth="1"/>
    <col min="9746" max="9753" width="0" style="1" hidden="1" customWidth="1"/>
    <col min="9754" max="9754" width="8.7109375" style="1" customWidth="1"/>
    <col min="9755" max="9758" width="0" style="1" hidden="1" customWidth="1"/>
    <col min="9759" max="9759" width="11.42578125" style="1" customWidth="1"/>
    <col min="9760" max="9760" width="0" style="1" hidden="1" customWidth="1"/>
    <col min="9761" max="9761" width="9.42578125" style="1" customWidth="1"/>
    <col min="9762" max="9764" width="0" style="1" hidden="1" customWidth="1"/>
    <col min="9765" max="9984" width="9.140625" style="1"/>
    <col min="9985" max="9985" width="4.28515625" style="1" customWidth="1"/>
    <col min="9986" max="9986" width="48.42578125" style="1" customWidth="1"/>
    <col min="9987" max="9987" width="12.7109375" style="1" customWidth="1"/>
    <col min="9988" max="9988" width="14.7109375" style="1" customWidth="1"/>
    <col min="9989" max="9989" width="16.28515625" style="1" customWidth="1"/>
    <col min="9990" max="9991" width="0" style="1" hidden="1" customWidth="1"/>
    <col min="9992" max="9992" width="12.5703125" style="1" customWidth="1"/>
    <col min="9993" max="9994" width="8.85546875" style="1" customWidth="1"/>
    <col min="9995" max="9995" width="8.28515625" style="1" customWidth="1"/>
    <col min="9996" max="9998" width="0" style="1" hidden="1" customWidth="1"/>
    <col min="9999" max="9999" width="8.5703125" style="1" customWidth="1"/>
    <col min="10000" max="10000" width="0" style="1" hidden="1" customWidth="1"/>
    <col min="10001" max="10001" width="9.5703125" style="1" customWidth="1"/>
    <col min="10002" max="10009" width="0" style="1" hidden="1" customWidth="1"/>
    <col min="10010" max="10010" width="8.7109375" style="1" customWidth="1"/>
    <col min="10011" max="10014" width="0" style="1" hidden="1" customWidth="1"/>
    <col min="10015" max="10015" width="11.42578125" style="1" customWidth="1"/>
    <col min="10016" max="10016" width="0" style="1" hidden="1" customWidth="1"/>
    <col min="10017" max="10017" width="9.42578125" style="1" customWidth="1"/>
    <col min="10018" max="10020" width="0" style="1" hidden="1" customWidth="1"/>
    <col min="10021" max="10240" width="9.140625" style="1"/>
    <col min="10241" max="10241" width="4.28515625" style="1" customWidth="1"/>
    <col min="10242" max="10242" width="48.42578125" style="1" customWidth="1"/>
    <col min="10243" max="10243" width="12.7109375" style="1" customWidth="1"/>
    <col min="10244" max="10244" width="14.7109375" style="1" customWidth="1"/>
    <col min="10245" max="10245" width="16.28515625" style="1" customWidth="1"/>
    <col min="10246" max="10247" width="0" style="1" hidden="1" customWidth="1"/>
    <col min="10248" max="10248" width="12.5703125" style="1" customWidth="1"/>
    <col min="10249" max="10250" width="8.85546875" style="1" customWidth="1"/>
    <col min="10251" max="10251" width="8.28515625" style="1" customWidth="1"/>
    <col min="10252" max="10254" width="0" style="1" hidden="1" customWidth="1"/>
    <col min="10255" max="10255" width="8.5703125" style="1" customWidth="1"/>
    <col min="10256" max="10256" width="0" style="1" hidden="1" customWidth="1"/>
    <col min="10257" max="10257" width="9.5703125" style="1" customWidth="1"/>
    <col min="10258" max="10265" width="0" style="1" hidden="1" customWidth="1"/>
    <col min="10266" max="10266" width="8.7109375" style="1" customWidth="1"/>
    <col min="10267" max="10270" width="0" style="1" hidden="1" customWidth="1"/>
    <col min="10271" max="10271" width="11.42578125" style="1" customWidth="1"/>
    <col min="10272" max="10272" width="0" style="1" hidden="1" customWidth="1"/>
    <col min="10273" max="10273" width="9.42578125" style="1" customWidth="1"/>
    <col min="10274" max="10276" width="0" style="1" hidden="1" customWidth="1"/>
    <col min="10277" max="10496" width="9.140625" style="1"/>
    <col min="10497" max="10497" width="4.28515625" style="1" customWidth="1"/>
    <col min="10498" max="10498" width="48.42578125" style="1" customWidth="1"/>
    <col min="10499" max="10499" width="12.7109375" style="1" customWidth="1"/>
    <col min="10500" max="10500" width="14.7109375" style="1" customWidth="1"/>
    <col min="10501" max="10501" width="16.28515625" style="1" customWidth="1"/>
    <col min="10502" max="10503" width="0" style="1" hidden="1" customWidth="1"/>
    <col min="10504" max="10504" width="12.5703125" style="1" customWidth="1"/>
    <col min="10505" max="10506" width="8.85546875" style="1" customWidth="1"/>
    <col min="10507" max="10507" width="8.28515625" style="1" customWidth="1"/>
    <col min="10508" max="10510" width="0" style="1" hidden="1" customWidth="1"/>
    <col min="10511" max="10511" width="8.5703125" style="1" customWidth="1"/>
    <col min="10512" max="10512" width="0" style="1" hidden="1" customWidth="1"/>
    <col min="10513" max="10513" width="9.5703125" style="1" customWidth="1"/>
    <col min="10514" max="10521" width="0" style="1" hidden="1" customWidth="1"/>
    <col min="10522" max="10522" width="8.7109375" style="1" customWidth="1"/>
    <col min="10523" max="10526" width="0" style="1" hidden="1" customWidth="1"/>
    <col min="10527" max="10527" width="11.42578125" style="1" customWidth="1"/>
    <col min="10528" max="10528" width="0" style="1" hidden="1" customWidth="1"/>
    <col min="10529" max="10529" width="9.42578125" style="1" customWidth="1"/>
    <col min="10530" max="10532" width="0" style="1" hidden="1" customWidth="1"/>
    <col min="10533" max="10752" width="9.140625" style="1"/>
    <col min="10753" max="10753" width="4.28515625" style="1" customWidth="1"/>
    <col min="10754" max="10754" width="48.42578125" style="1" customWidth="1"/>
    <col min="10755" max="10755" width="12.7109375" style="1" customWidth="1"/>
    <col min="10756" max="10756" width="14.7109375" style="1" customWidth="1"/>
    <col min="10757" max="10757" width="16.28515625" style="1" customWidth="1"/>
    <col min="10758" max="10759" width="0" style="1" hidden="1" customWidth="1"/>
    <col min="10760" max="10760" width="12.5703125" style="1" customWidth="1"/>
    <col min="10761" max="10762" width="8.85546875" style="1" customWidth="1"/>
    <col min="10763" max="10763" width="8.28515625" style="1" customWidth="1"/>
    <col min="10764" max="10766" width="0" style="1" hidden="1" customWidth="1"/>
    <col min="10767" max="10767" width="8.5703125" style="1" customWidth="1"/>
    <col min="10768" max="10768" width="0" style="1" hidden="1" customWidth="1"/>
    <col min="10769" max="10769" width="9.5703125" style="1" customWidth="1"/>
    <col min="10770" max="10777" width="0" style="1" hidden="1" customWidth="1"/>
    <col min="10778" max="10778" width="8.7109375" style="1" customWidth="1"/>
    <col min="10779" max="10782" width="0" style="1" hidden="1" customWidth="1"/>
    <col min="10783" max="10783" width="11.42578125" style="1" customWidth="1"/>
    <col min="10784" max="10784" width="0" style="1" hidden="1" customWidth="1"/>
    <col min="10785" max="10785" width="9.42578125" style="1" customWidth="1"/>
    <col min="10786" max="10788" width="0" style="1" hidden="1" customWidth="1"/>
    <col min="10789" max="11008" width="9.140625" style="1"/>
    <col min="11009" max="11009" width="4.28515625" style="1" customWidth="1"/>
    <col min="11010" max="11010" width="48.42578125" style="1" customWidth="1"/>
    <col min="11011" max="11011" width="12.7109375" style="1" customWidth="1"/>
    <col min="11012" max="11012" width="14.7109375" style="1" customWidth="1"/>
    <col min="11013" max="11013" width="16.28515625" style="1" customWidth="1"/>
    <col min="11014" max="11015" width="0" style="1" hidden="1" customWidth="1"/>
    <col min="11016" max="11016" width="12.5703125" style="1" customWidth="1"/>
    <col min="11017" max="11018" width="8.85546875" style="1" customWidth="1"/>
    <col min="11019" max="11019" width="8.28515625" style="1" customWidth="1"/>
    <col min="11020" max="11022" width="0" style="1" hidden="1" customWidth="1"/>
    <col min="11023" max="11023" width="8.5703125" style="1" customWidth="1"/>
    <col min="11024" max="11024" width="0" style="1" hidden="1" customWidth="1"/>
    <col min="11025" max="11025" width="9.5703125" style="1" customWidth="1"/>
    <col min="11026" max="11033" width="0" style="1" hidden="1" customWidth="1"/>
    <col min="11034" max="11034" width="8.7109375" style="1" customWidth="1"/>
    <col min="11035" max="11038" width="0" style="1" hidden="1" customWidth="1"/>
    <col min="11039" max="11039" width="11.42578125" style="1" customWidth="1"/>
    <col min="11040" max="11040" width="0" style="1" hidden="1" customWidth="1"/>
    <col min="11041" max="11041" width="9.42578125" style="1" customWidth="1"/>
    <col min="11042" max="11044" width="0" style="1" hidden="1" customWidth="1"/>
    <col min="11045" max="11264" width="9.140625" style="1"/>
    <col min="11265" max="11265" width="4.28515625" style="1" customWidth="1"/>
    <col min="11266" max="11266" width="48.42578125" style="1" customWidth="1"/>
    <col min="11267" max="11267" width="12.7109375" style="1" customWidth="1"/>
    <col min="11268" max="11268" width="14.7109375" style="1" customWidth="1"/>
    <col min="11269" max="11269" width="16.28515625" style="1" customWidth="1"/>
    <col min="11270" max="11271" width="0" style="1" hidden="1" customWidth="1"/>
    <col min="11272" max="11272" width="12.5703125" style="1" customWidth="1"/>
    <col min="11273" max="11274" width="8.85546875" style="1" customWidth="1"/>
    <col min="11275" max="11275" width="8.28515625" style="1" customWidth="1"/>
    <col min="11276" max="11278" width="0" style="1" hidden="1" customWidth="1"/>
    <col min="11279" max="11279" width="8.5703125" style="1" customWidth="1"/>
    <col min="11280" max="11280" width="0" style="1" hidden="1" customWidth="1"/>
    <col min="11281" max="11281" width="9.5703125" style="1" customWidth="1"/>
    <col min="11282" max="11289" width="0" style="1" hidden="1" customWidth="1"/>
    <col min="11290" max="11290" width="8.7109375" style="1" customWidth="1"/>
    <col min="11291" max="11294" width="0" style="1" hidden="1" customWidth="1"/>
    <col min="11295" max="11295" width="11.42578125" style="1" customWidth="1"/>
    <col min="11296" max="11296" width="0" style="1" hidden="1" customWidth="1"/>
    <col min="11297" max="11297" width="9.42578125" style="1" customWidth="1"/>
    <col min="11298" max="11300" width="0" style="1" hidden="1" customWidth="1"/>
    <col min="11301" max="11520" width="9.140625" style="1"/>
    <col min="11521" max="11521" width="4.28515625" style="1" customWidth="1"/>
    <col min="11522" max="11522" width="48.42578125" style="1" customWidth="1"/>
    <col min="11523" max="11523" width="12.7109375" style="1" customWidth="1"/>
    <col min="11524" max="11524" width="14.7109375" style="1" customWidth="1"/>
    <col min="11525" max="11525" width="16.28515625" style="1" customWidth="1"/>
    <col min="11526" max="11527" width="0" style="1" hidden="1" customWidth="1"/>
    <col min="11528" max="11528" width="12.5703125" style="1" customWidth="1"/>
    <col min="11529" max="11530" width="8.85546875" style="1" customWidth="1"/>
    <col min="11531" max="11531" width="8.28515625" style="1" customWidth="1"/>
    <col min="11532" max="11534" width="0" style="1" hidden="1" customWidth="1"/>
    <col min="11535" max="11535" width="8.5703125" style="1" customWidth="1"/>
    <col min="11536" max="11536" width="0" style="1" hidden="1" customWidth="1"/>
    <col min="11537" max="11537" width="9.5703125" style="1" customWidth="1"/>
    <col min="11538" max="11545" width="0" style="1" hidden="1" customWidth="1"/>
    <col min="11546" max="11546" width="8.7109375" style="1" customWidth="1"/>
    <col min="11547" max="11550" width="0" style="1" hidden="1" customWidth="1"/>
    <col min="11551" max="11551" width="11.42578125" style="1" customWidth="1"/>
    <col min="11552" max="11552" width="0" style="1" hidden="1" customWidth="1"/>
    <col min="11553" max="11553" width="9.42578125" style="1" customWidth="1"/>
    <col min="11554" max="11556" width="0" style="1" hidden="1" customWidth="1"/>
    <col min="11557" max="11776" width="9.140625" style="1"/>
    <col min="11777" max="11777" width="4.28515625" style="1" customWidth="1"/>
    <col min="11778" max="11778" width="48.42578125" style="1" customWidth="1"/>
    <col min="11779" max="11779" width="12.7109375" style="1" customWidth="1"/>
    <col min="11780" max="11780" width="14.7109375" style="1" customWidth="1"/>
    <col min="11781" max="11781" width="16.28515625" style="1" customWidth="1"/>
    <col min="11782" max="11783" width="0" style="1" hidden="1" customWidth="1"/>
    <col min="11784" max="11784" width="12.5703125" style="1" customWidth="1"/>
    <col min="11785" max="11786" width="8.85546875" style="1" customWidth="1"/>
    <col min="11787" max="11787" width="8.28515625" style="1" customWidth="1"/>
    <col min="11788" max="11790" width="0" style="1" hidden="1" customWidth="1"/>
    <col min="11791" max="11791" width="8.5703125" style="1" customWidth="1"/>
    <col min="11792" max="11792" width="0" style="1" hidden="1" customWidth="1"/>
    <col min="11793" max="11793" width="9.5703125" style="1" customWidth="1"/>
    <col min="11794" max="11801" width="0" style="1" hidden="1" customWidth="1"/>
    <col min="11802" max="11802" width="8.7109375" style="1" customWidth="1"/>
    <col min="11803" max="11806" width="0" style="1" hidden="1" customWidth="1"/>
    <col min="11807" max="11807" width="11.42578125" style="1" customWidth="1"/>
    <col min="11808" max="11808" width="0" style="1" hidden="1" customWidth="1"/>
    <col min="11809" max="11809" width="9.42578125" style="1" customWidth="1"/>
    <col min="11810" max="11812" width="0" style="1" hidden="1" customWidth="1"/>
    <col min="11813" max="12032" width="9.140625" style="1"/>
    <col min="12033" max="12033" width="4.28515625" style="1" customWidth="1"/>
    <col min="12034" max="12034" width="48.42578125" style="1" customWidth="1"/>
    <col min="12035" max="12035" width="12.7109375" style="1" customWidth="1"/>
    <col min="12036" max="12036" width="14.7109375" style="1" customWidth="1"/>
    <col min="12037" max="12037" width="16.28515625" style="1" customWidth="1"/>
    <col min="12038" max="12039" width="0" style="1" hidden="1" customWidth="1"/>
    <col min="12040" max="12040" width="12.5703125" style="1" customWidth="1"/>
    <col min="12041" max="12042" width="8.85546875" style="1" customWidth="1"/>
    <col min="12043" max="12043" width="8.28515625" style="1" customWidth="1"/>
    <col min="12044" max="12046" width="0" style="1" hidden="1" customWidth="1"/>
    <col min="12047" max="12047" width="8.5703125" style="1" customWidth="1"/>
    <col min="12048" max="12048" width="0" style="1" hidden="1" customWidth="1"/>
    <col min="12049" max="12049" width="9.5703125" style="1" customWidth="1"/>
    <col min="12050" max="12057" width="0" style="1" hidden="1" customWidth="1"/>
    <col min="12058" max="12058" width="8.7109375" style="1" customWidth="1"/>
    <col min="12059" max="12062" width="0" style="1" hidden="1" customWidth="1"/>
    <col min="12063" max="12063" width="11.42578125" style="1" customWidth="1"/>
    <col min="12064" max="12064" width="0" style="1" hidden="1" customWidth="1"/>
    <col min="12065" max="12065" width="9.42578125" style="1" customWidth="1"/>
    <col min="12066" max="12068" width="0" style="1" hidden="1" customWidth="1"/>
    <col min="12069" max="12288" width="9.140625" style="1"/>
    <col min="12289" max="12289" width="4.28515625" style="1" customWidth="1"/>
    <col min="12290" max="12290" width="48.42578125" style="1" customWidth="1"/>
    <col min="12291" max="12291" width="12.7109375" style="1" customWidth="1"/>
    <col min="12292" max="12292" width="14.7109375" style="1" customWidth="1"/>
    <col min="12293" max="12293" width="16.28515625" style="1" customWidth="1"/>
    <col min="12294" max="12295" width="0" style="1" hidden="1" customWidth="1"/>
    <col min="12296" max="12296" width="12.5703125" style="1" customWidth="1"/>
    <col min="12297" max="12298" width="8.85546875" style="1" customWidth="1"/>
    <col min="12299" max="12299" width="8.28515625" style="1" customWidth="1"/>
    <col min="12300" max="12302" width="0" style="1" hidden="1" customWidth="1"/>
    <col min="12303" max="12303" width="8.5703125" style="1" customWidth="1"/>
    <col min="12304" max="12304" width="0" style="1" hidden="1" customWidth="1"/>
    <col min="12305" max="12305" width="9.5703125" style="1" customWidth="1"/>
    <col min="12306" max="12313" width="0" style="1" hidden="1" customWidth="1"/>
    <col min="12314" max="12314" width="8.7109375" style="1" customWidth="1"/>
    <col min="12315" max="12318" width="0" style="1" hidden="1" customWidth="1"/>
    <col min="12319" max="12319" width="11.42578125" style="1" customWidth="1"/>
    <col min="12320" max="12320" width="0" style="1" hidden="1" customWidth="1"/>
    <col min="12321" max="12321" width="9.42578125" style="1" customWidth="1"/>
    <col min="12322" max="12324" width="0" style="1" hidden="1" customWidth="1"/>
    <col min="12325" max="12544" width="9.140625" style="1"/>
    <col min="12545" max="12545" width="4.28515625" style="1" customWidth="1"/>
    <col min="12546" max="12546" width="48.42578125" style="1" customWidth="1"/>
    <col min="12547" max="12547" width="12.7109375" style="1" customWidth="1"/>
    <col min="12548" max="12548" width="14.7109375" style="1" customWidth="1"/>
    <col min="12549" max="12549" width="16.28515625" style="1" customWidth="1"/>
    <col min="12550" max="12551" width="0" style="1" hidden="1" customWidth="1"/>
    <col min="12552" max="12552" width="12.5703125" style="1" customWidth="1"/>
    <col min="12553" max="12554" width="8.85546875" style="1" customWidth="1"/>
    <col min="12555" max="12555" width="8.28515625" style="1" customWidth="1"/>
    <col min="12556" max="12558" width="0" style="1" hidden="1" customWidth="1"/>
    <col min="12559" max="12559" width="8.5703125" style="1" customWidth="1"/>
    <col min="12560" max="12560" width="0" style="1" hidden="1" customWidth="1"/>
    <col min="12561" max="12561" width="9.5703125" style="1" customWidth="1"/>
    <col min="12562" max="12569" width="0" style="1" hidden="1" customWidth="1"/>
    <col min="12570" max="12570" width="8.7109375" style="1" customWidth="1"/>
    <col min="12571" max="12574" width="0" style="1" hidden="1" customWidth="1"/>
    <col min="12575" max="12575" width="11.42578125" style="1" customWidth="1"/>
    <col min="12576" max="12576" width="0" style="1" hidden="1" customWidth="1"/>
    <col min="12577" max="12577" width="9.42578125" style="1" customWidth="1"/>
    <col min="12578" max="12580" width="0" style="1" hidden="1" customWidth="1"/>
    <col min="12581" max="12800" width="9.140625" style="1"/>
    <col min="12801" max="12801" width="4.28515625" style="1" customWidth="1"/>
    <col min="12802" max="12802" width="48.42578125" style="1" customWidth="1"/>
    <col min="12803" max="12803" width="12.7109375" style="1" customWidth="1"/>
    <col min="12804" max="12804" width="14.7109375" style="1" customWidth="1"/>
    <col min="12805" max="12805" width="16.28515625" style="1" customWidth="1"/>
    <col min="12806" max="12807" width="0" style="1" hidden="1" customWidth="1"/>
    <col min="12808" max="12808" width="12.5703125" style="1" customWidth="1"/>
    <col min="12809" max="12810" width="8.85546875" style="1" customWidth="1"/>
    <col min="12811" max="12811" width="8.28515625" style="1" customWidth="1"/>
    <col min="12812" max="12814" width="0" style="1" hidden="1" customWidth="1"/>
    <col min="12815" max="12815" width="8.5703125" style="1" customWidth="1"/>
    <col min="12816" max="12816" width="0" style="1" hidden="1" customWidth="1"/>
    <col min="12817" max="12817" width="9.5703125" style="1" customWidth="1"/>
    <col min="12818" max="12825" width="0" style="1" hidden="1" customWidth="1"/>
    <col min="12826" max="12826" width="8.7109375" style="1" customWidth="1"/>
    <col min="12827" max="12830" width="0" style="1" hidden="1" customWidth="1"/>
    <col min="12831" max="12831" width="11.42578125" style="1" customWidth="1"/>
    <col min="12832" max="12832" width="0" style="1" hidden="1" customWidth="1"/>
    <col min="12833" max="12833" width="9.42578125" style="1" customWidth="1"/>
    <col min="12834" max="12836" width="0" style="1" hidden="1" customWidth="1"/>
    <col min="12837" max="13056" width="9.140625" style="1"/>
    <col min="13057" max="13057" width="4.28515625" style="1" customWidth="1"/>
    <col min="13058" max="13058" width="48.42578125" style="1" customWidth="1"/>
    <col min="13059" max="13059" width="12.7109375" style="1" customWidth="1"/>
    <col min="13060" max="13060" width="14.7109375" style="1" customWidth="1"/>
    <col min="13061" max="13061" width="16.28515625" style="1" customWidth="1"/>
    <col min="13062" max="13063" width="0" style="1" hidden="1" customWidth="1"/>
    <col min="13064" max="13064" width="12.5703125" style="1" customWidth="1"/>
    <col min="13065" max="13066" width="8.85546875" style="1" customWidth="1"/>
    <col min="13067" max="13067" width="8.28515625" style="1" customWidth="1"/>
    <col min="13068" max="13070" width="0" style="1" hidden="1" customWidth="1"/>
    <col min="13071" max="13071" width="8.5703125" style="1" customWidth="1"/>
    <col min="13072" max="13072" width="0" style="1" hidden="1" customWidth="1"/>
    <col min="13073" max="13073" width="9.5703125" style="1" customWidth="1"/>
    <col min="13074" max="13081" width="0" style="1" hidden="1" customWidth="1"/>
    <col min="13082" max="13082" width="8.7109375" style="1" customWidth="1"/>
    <col min="13083" max="13086" width="0" style="1" hidden="1" customWidth="1"/>
    <col min="13087" max="13087" width="11.42578125" style="1" customWidth="1"/>
    <col min="13088" max="13088" width="0" style="1" hidden="1" customWidth="1"/>
    <col min="13089" max="13089" width="9.42578125" style="1" customWidth="1"/>
    <col min="13090" max="13092" width="0" style="1" hidden="1" customWidth="1"/>
    <col min="13093" max="13312" width="9.140625" style="1"/>
    <col min="13313" max="13313" width="4.28515625" style="1" customWidth="1"/>
    <col min="13314" max="13314" width="48.42578125" style="1" customWidth="1"/>
    <col min="13315" max="13315" width="12.7109375" style="1" customWidth="1"/>
    <col min="13316" max="13316" width="14.7109375" style="1" customWidth="1"/>
    <col min="13317" max="13317" width="16.28515625" style="1" customWidth="1"/>
    <col min="13318" max="13319" width="0" style="1" hidden="1" customWidth="1"/>
    <col min="13320" max="13320" width="12.5703125" style="1" customWidth="1"/>
    <col min="13321" max="13322" width="8.85546875" style="1" customWidth="1"/>
    <col min="13323" max="13323" width="8.28515625" style="1" customWidth="1"/>
    <col min="13324" max="13326" width="0" style="1" hidden="1" customWidth="1"/>
    <col min="13327" max="13327" width="8.5703125" style="1" customWidth="1"/>
    <col min="13328" max="13328" width="0" style="1" hidden="1" customWidth="1"/>
    <col min="13329" max="13329" width="9.5703125" style="1" customWidth="1"/>
    <col min="13330" max="13337" width="0" style="1" hidden="1" customWidth="1"/>
    <col min="13338" max="13338" width="8.7109375" style="1" customWidth="1"/>
    <col min="13339" max="13342" width="0" style="1" hidden="1" customWidth="1"/>
    <col min="13343" max="13343" width="11.42578125" style="1" customWidth="1"/>
    <col min="13344" max="13344" width="0" style="1" hidden="1" customWidth="1"/>
    <col min="13345" max="13345" width="9.42578125" style="1" customWidth="1"/>
    <col min="13346" max="13348" width="0" style="1" hidden="1" customWidth="1"/>
    <col min="13349" max="13568" width="9.140625" style="1"/>
    <col min="13569" max="13569" width="4.28515625" style="1" customWidth="1"/>
    <col min="13570" max="13570" width="48.42578125" style="1" customWidth="1"/>
    <col min="13571" max="13571" width="12.7109375" style="1" customWidth="1"/>
    <col min="13572" max="13572" width="14.7109375" style="1" customWidth="1"/>
    <col min="13573" max="13573" width="16.28515625" style="1" customWidth="1"/>
    <col min="13574" max="13575" width="0" style="1" hidden="1" customWidth="1"/>
    <col min="13576" max="13576" width="12.5703125" style="1" customWidth="1"/>
    <col min="13577" max="13578" width="8.85546875" style="1" customWidth="1"/>
    <col min="13579" max="13579" width="8.28515625" style="1" customWidth="1"/>
    <col min="13580" max="13582" width="0" style="1" hidden="1" customWidth="1"/>
    <col min="13583" max="13583" width="8.5703125" style="1" customWidth="1"/>
    <col min="13584" max="13584" width="0" style="1" hidden="1" customWidth="1"/>
    <col min="13585" max="13585" width="9.5703125" style="1" customWidth="1"/>
    <col min="13586" max="13593" width="0" style="1" hidden="1" customWidth="1"/>
    <col min="13594" max="13594" width="8.7109375" style="1" customWidth="1"/>
    <col min="13595" max="13598" width="0" style="1" hidden="1" customWidth="1"/>
    <col min="13599" max="13599" width="11.42578125" style="1" customWidth="1"/>
    <col min="13600" max="13600" width="0" style="1" hidden="1" customWidth="1"/>
    <col min="13601" max="13601" width="9.42578125" style="1" customWidth="1"/>
    <col min="13602" max="13604" width="0" style="1" hidden="1" customWidth="1"/>
    <col min="13605" max="13824" width="9.140625" style="1"/>
    <col min="13825" max="13825" width="4.28515625" style="1" customWidth="1"/>
    <col min="13826" max="13826" width="48.42578125" style="1" customWidth="1"/>
    <col min="13827" max="13827" width="12.7109375" style="1" customWidth="1"/>
    <col min="13828" max="13828" width="14.7109375" style="1" customWidth="1"/>
    <col min="13829" max="13829" width="16.28515625" style="1" customWidth="1"/>
    <col min="13830" max="13831" width="0" style="1" hidden="1" customWidth="1"/>
    <col min="13832" max="13832" width="12.5703125" style="1" customWidth="1"/>
    <col min="13833" max="13834" width="8.85546875" style="1" customWidth="1"/>
    <col min="13835" max="13835" width="8.28515625" style="1" customWidth="1"/>
    <col min="13836" max="13838" width="0" style="1" hidden="1" customWidth="1"/>
    <col min="13839" max="13839" width="8.5703125" style="1" customWidth="1"/>
    <col min="13840" max="13840" width="0" style="1" hidden="1" customWidth="1"/>
    <col min="13841" max="13841" width="9.5703125" style="1" customWidth="1"/>
    <col min="13842" max="13849" width="0" style="1" hidden="1" customWidth="1"/>
    <col min="13850" max="13850" width="8.7109375" style="1" customWidth="1"/>
    <col min="13851" max="13854" width="0" style="1" hidden="1" customWidth="1"/>
    <col min="13855" max="13855" width="11.42578125" style="1" customWidth="1"/>
    <col min="13856" max="13856" width="0" style="1" hidden="1" customWidth="1"/>
    <col min="13857" max="13857" width="9.42578125" style="1" customWidth="1"/>
    <col min="13858" max="13860" width="0" style="1" hidden="1" customWidth="1"/>
    <col min="13861" max="14080" width="9.140625" style="1"/>
    <col min="14081" max="14081" width="4.28515625" style="1" customWidth="1"/>
    <col min="14082" max="14082" width="48.42578125" style="1" customWidth="1"/>
    <col min="14083" max="14083" width="12.7109375" style="1" customWidth="1"/>
    <col min="14084" max="14084" width="14.7109375" style="1" customWidth="1"/>
    <col min="14085" max="14085" width="16.28515625" style="1" customWidth="1"/>
    <col min="14086" max="14087" width="0" style="1" hidden="1" customWidth="1"/>
    <col min="14088" max="14088" width="12.5703125" style="1" customWidth="1"/>
    <col min="14089" max="14090" width="8.85546875" style="1" customWidth="1"/>
    <col min="14091" max="14091" width="8.28515625" style="1" customWidth="1"/>
    <col min="14092" max="14094" width="0" style="1" hidden="1" customWidth="1"/>
    <col min="14095" max="14095" width="8.5703125" style="1" customWidth="1"/>
    <col min="14096" max="14096" width="0" style="1" hidden="1" customWidth="1"/>
    <col min="14097" max="14097" width="9.5703125" style="1" customWidth="1"/>
    <col min="14098" max="14105" width="0" style="1" hidden="1" customWidth="1"/>
    <col min="14106" max="14106" width="8.7109375" style="1" customWidth="1"/>
    <col min="14107" max="14110" width="0" style="1" hidden="1" customWidth="1"/>
    <col min="14111" max="14111" width="11.42578125" style="1" customWidth="1"/>
    <col min="14112" max="14112" width="0" style="1" hidden="1" customWidth="1"/>
    <col min="14113" max="14113" width="9.42578125" style="1" customWidth="1"/>
    <col min="14114" max="14116" width="0" style="1" hidden="1" customWidth="1"/>
    <col min="14117" max="14336" width="9.140625" style="1"/>
    <col min="14337" max="14337" width="4.28515625" style="1" customWidth="1"/>
    <col min="14338" max="14338" width="48.42578125" style="1" customWidth="1"/>
    <col min="14339" max="14339" width="12.7109375" style="1" customWidth="1"/>
    <col min="14340" max="14340" width="14.7109375" style="1" customWidth="1"/>
    <col min="14341" max="14341" width="16.28515625" style="1" customWidth="1"/>
    <col min="14342" max="14343" width="0" style="1" hidden="1" customWidth="1"/>
    <col min="14344" max="14344" width="12.5703125" style="1" customWidth="1"/>
    <col min="14345" max="14346" width="8.85546875" style="1" customWidth="1"/>
    <col min="14347" max="14347" width="8.28515625" style="1" customWidth="1"/>
    <col min="14348" max="14350" width="0" style="1" hidden="1" customWidth="1"/>
    <col min="14351" max="14351" width="8.5703125" style="1" customWidth="1"/>
    <col min="14352" max="14352" width="0" style="1" hidden="1" customWidth="1"/>
    <col min="14353" max="14353" width="9.5703125" style="1" customWidth="1"/>
    <col min="14354" max="14361" width="0" style="1" hidden="1" customWidth="1"/>
    <col min="14362" max="14362" width="8.7109375" style="1" customWidth="1"/>
    <col min="14363" max="14366" width="0" style="1" hidden="1" customWidth="1"/>
    <col min="14367" max="14367" width="11.42578125" style="1" customWidth="1"/>
    <col min="14368" max="14368" width="0" style="1" hidden="1" customWidth="1"/>
    <col min="14369" max="14369" width="9.42578125" style="1" customWidth="1"/>
    <col min="14370" max="14372" width="0" style="1" hidden="1" customWidth="1"/>
    <col min="14373" max="14592" width="9.140625" style="1"/>
    <col min="14593" max="14593" width="4.28515625" style="1" customWidth="1"/>
    <col min="14594" max="14594" width="48.42578125" style="1" customWidth="1"/>
    <col min="14595" max="14595" width="12.7109375" style="1" customWidth="1"/>
    <col min="14596" max="14596" width="14.7109375" style="1" customWidth="1"/>
    <col min="14597" max="14597" width="16.28515625" style="1" customWidth="1"/>
    <col min="14598" max="14599" width="0" style="1" hidden="1" customWidth="1"/>
    <col min="14600" max="14600" width="12.5703125" style="1" customWidth="1"/>
    <col min="14601" max="14602" width="8.85546875" style="1" customWidth="1"/>
    <col min="14603" max="14603" width="8.28515625" style="1" customWidth="1"/>
    <col min="14604" max="14606" width="0" style="1" hidden="1" customWidth="1"/>
    <col min="14607" max="14607" width="8.5703125" style="1" customWidth="1"/>
    <col min="14608" max="14608" width="0" style="1" hidden="1" customWidth="1"/>
    <col min="14609" max="14609" width="9.5703125" style="1" customWidth="1"/>
    <col min="14610" max="14617" width="0" style="1" hidden="1" customWidth="1"/>
    <col min="14618" max="14618" width="8.7109375" style="1" customWidth="1"/>
    <col min="14619" max="14622" width="0" style="1" hidden="1" customWidth="1"/>
    <col min="14623" max="14623" width="11.42578125" style="1" customWidth="1"/>
    <col min="14624" max="14624" width="0" style="1" hidden="1" customWidth="1"/>
    <col min="14625" max="14625" width="9.42578125" style="1" customWidth="1"/>
    <col min="14626" max="14628" width="0" style="1" hidden="1" customWidth="1"/>
    <col min="14629" max="14848" width="9.140625" style="1"/>
    <col min="14849" max="14849" width="4.28515625" style="1" customWidth="1"/>
    <col min="14850" max="14850" width="48.42578125" style="1" customWidth="1"/>
    <col min="14851" max="14851" width="12.7109375" style="1" customWidth="1"/>
    <col min="14852" max="14852" width="14.7109375" style="1" customWidth="1"/>
    <col min="14853" max="14853" width="16.28515625" style="1" customWidth="1"/>
    <col min="14854" max="14855" width="0" style="1" hidden="1" customWidth="1"/>
    <col min="14856" max="14856" width="12.5703125" style="1" customWidth="1"/>
    <col min="14857" max="14858" width="8.85546875" style="1" customWidth="1"/>
    <col min="14859" max="14859" width="8.28515625" style="1" customWidth="1"/>
    <col min="14860" max="14862" width="0" style="1" hidden="1" customWidth="1"/>
    <col min="14863" max="14863" width="8.5703125" style="1" customWidth="1"/>
    <col min="14864" max="14864" width="0" style="1" hidden="1" customWidth="1"/>
    <col min="14865" max="14865" width="9.5703125" style="1" customWidth="1"/>
    <col min="14866" max="14873" width="0" style="1" hidden="1" customWidth="1"/>
    <col min="14874" max="14874" width="8.7109375" style="1" customWidth="1"/>
    <col min="14875" max="14878" width="0" style="1" hidden="1" customWidth="1"/>
    <col min="14879" max="14879" width="11.42578125" style="1" customWidth="1"/>
    <col min="14880" max="14880" width="0" style="1" hidden="1" customWidth="1"/>
    <col min="14881" max="14881" width="9.42578125" style="1" customWidth="1"/>
    <col min="14882" max="14884" width="0" style="1" hidden="1" customWidth="1"/>
    <col min="14885" max="15104" width="9.140625" style="1"/>
    <col min="15105" max="15105" width="4.28515625" style="1" customWidth="1"/>
    <col min="15106" max="15106" width="48.42578125" style="1" customWidth="1"/>
    <col min="15107" max="15107" width="12.7109375" style="1" customWidth="1"/>
    <col min="15108" max="15108" width="14.7109375" style="1" customWidth="1"/>
    <col min="15109" max="15109" width="16.28515625" style="1" customWidth="1"/>
    <col min="15110" max="15111" width="0" style="1" hidden="1" customWidth="1"/>
    <col min="15112" max="15112" width="12.5703125" style="1" customWidth="1"/>
    <col min="15113" max="15114" width="8.85546875" style="1" customWidth="1"/>
    <col min="15115" max="15115" width="8.28515625" style="1" customWidth="1"/>
    <col min="15116" max="15118" width="0" style="1" hidden="1" customWidth="1"/>
    <col min="15119" max="15119" width="8.5703125" style="1" customWidth="1"/>
    <col min="15120" max="15120" width="0" style="1" hidden="1" customWidth="1"/>
    <col min="15121" max="15121" width="9.5703125" style="1" customWidth="1"/>
    <col min="15122" max="15129" width="0" style="1" hidden="1" customWidth="1"/>
    <col min="15130" max="15130" width="8.7109375" style="1" customWidth="1"/>
    <col min="15131" max="15134" width="0" style="1" hidden="1" customWidth="1"/>
    <col min="15135" max="15135" width="11.42578125" style="1" customWidth="1"/>
    <col min="15136" max="15136" width="0" style="1" hidden="1" customWidth="1"/>
    <col min="15137" max="15137" width="9.42578125" style="1" customWidth="1"/>
    <col min="15138" max="15140" width="0" style="1" hidden="1" customWidth="1"/>
    <col min="15141" max="15360" width="9.140625" style="1"/>
    <col min="15361" max="15361" width="4.28515625" style="1" customWidth="1"/>
    <col min="15362" max="15362" width="48.42578125" style="1" customWidth="1"/>
    <col min="15363" max="15363" width="12.7109375" style="1" customWidth="1"/>
    <col min="15364" max="15364" width="14.7109375" style="1" customWidth="1"/>
    <col min="15365" max="15365" width="16.28515625" style="1" customWidth="1"/>
    <col min="15366" max="15367" width="0" style="1" hidden="1" customWidth="1"/>
    <col min="15368" max="15368" width="12.5703125" style="1" customWidth="1"/>
    <col min="15369" max="15370" width="8.85546875" style="1" customWidth="1"/>
    <col min="15371" max="15371" width="8.28515625" style="1" customWidth="1"/>
    <col min="15372" max="15374" width="0" style="1" hidden="1" customWidth="1"/>
    <col min="15375" max="15375" width="8.5703125" style="1" customWidth="1"/>
    <col min="15376" max="15376" width="0" style="1" hidden="1" customWidth="1"/>
    <col min="15377" max="15377" width="9.5703125" style="1" customWidth="1"/>
    <col min="15378" max="15385" width="0" style="1" hidden="1" customWidth="1"/>
    <col min="15386" max="15386" width="8.7109375" style="1" customWidth="1"/>
    <col min="15387" max="15390" width="0" style="1" hidden="1" customWidth="1"/>
    <col min="15391" max="15391" width="11.42578125" style="1" customWidth="1"/>
    <col min="15392" max="15392" width="0" style="1" hidden="1" customWidth="1"/>
    <col min="15393" max="15393" width="9.42578125" style="1" customWidth="1"/>
    <col min="15394" max="15396" width="0" style="1" hidden="1" customWidth="1"/>
    <col min="15397" max="15616" width="9.140625" style="1"/>
    <col min="15617" max="15617" width="4.28515625" style="1" customWidth="1"/>
    <col min="15618" max="15618" width="48.42578125" style="1" customWidth="1"/>
    <col min="15619" max="15619" width="12.7109375" style="1" customWidth="1"/>
    <col min="15620" max="15620" width="14.7109375" style="1" customWidth="1"/>
    <col min="15621" max="15621" width="16.28515625" style="1" customWidth="1"/>
    <col min="15622" max="15623" width="0" style="1" hidden="1" customWidth="1"/>
    <col min="15624" max="15624" width="12.5703125" style="1" customWidth="1"/>
    <col min="15625" max="15626" width="8.85546875" style="1" customWidth="1"/>
    <col min="15627" max="15627" width="8.28515625" style="1" customWidth="1"/>
    <col min="15628" max="15630" width="0" style="1" hidden="1" customWidth="1"/>
    <col min="15631" max="15631" width="8.5703125" style="1" customWidth="1"/>
    <col min="15632" max="15632" width="0" style="1" hidden="1" customWidth="1"/>
    <col min="15633" max="15633" width="9.5703125" style="1" customWidth="1"/>
    <col min="15634" max="15641" width="0" style="1" hidden="1" customWidth="1"/>
    <col min="15642" max="15642" width="8.7109375" style="1" customWidth="1"/>
    <col min="15643" max="15646" width="0" style="1" hidden="1" customWidth="1"/>
    <col min="15647" max="15647" width="11.42578125" style="1" customWidth="1"/>
    <col min="15648" max="15648" width="0" style="1" hidden="1" customWidth="1"/>
    <col min="15649" max="15649" width="9.42578125" style="1" customWidth="1"/>
    <col min="15650" max="15652" width="0" style="1" hidden="1" customWidth="1"/>
    <col min="15653" max="15872" width="9.140625" style="1"/>
    <col min="15873" max="15873" width="4.28515625" style="1" customWidth="1"/>
    <col min="15874" max="15874" width="48.42578125" style="1" customWidth="1"/>
    <col min="15875" max="15875" width="12.7109375" style="1" customWidth="1"/>
    <col min="15876" max="15876" width="14.7109375" style="1" customWidth="1"/>
    <col min="15877" max="15877" width="16.28515625" style="1" customWidth="1"/>
    <col min="15878" max="15879" width="0" style="1" hidden="1" customWidth="1"/>
    <col min="15880" max="15880" width="12.5703125" style="1" customWidth="1"/>
    <col min="15881" max="15882" width="8.85546875" style="1" customWidth="1"/>
    <col min="15883" max="15883" width="8.28515625" style="1" customWidth="1"/>
    <col min="15884" max="15886" width="0" style="1" hidden="1" customWidth="1"/>
    <col min="15887" max="15887" width="8.5703125" style="1" customWidth="1"/>
    <col min="15888" max="15888" width="0" style="1" hidden="1" customWidth="1"/>
    <col min="15889" max="15889" width="9.5703125" style="1" customWidth="1"/>
    <col min="15890" max="15897" width="0" style="1" hidden="1" customWidth="1"/>
    <col min="15898" max="15898" width="8.7109375" style="1" customWidth="1"/>
    <col min="15899" max="15902" width="0" style="1" hidden="1" customWidth="1"/>
    <col min="15903" max="15903" width="11.42578125" style="1" customWidth="1"/>
    <col min="15904" max="15904" width="0" style="1" hidden="1" customWidth="1"/>
    <col min="15905" max="15905" width="9.42578125" style="1" customWidth="1"/>
    <col min="15906" max="15908" width="0" style="1" hidden="1" customWidth="1"/>
    <col min="15909" max="16128" width="9.140625" style="1"/>
    <col min="16129" max="16129" width="4.28515625" style="1" customWidth="1"/>
    <col min="16130" max="16130" width="48.42578125" style="1" customWidth="1"/>
    <col min="16131" max="16131" width="12.7109375" style="1" customWidth="1"/>
    <col min="16132" max="16132" width="14.7109375" style="1" customWidth="1"/>
    <col min="16133" max="16133" width="16.28515625" style="1" customWidth="1"/>
    <col min="16134" max="16135" width="0" style="1" hidden="1" customWidth="1"/>
    <col min="16136" max="16136" width="12.5703125" style="1" customWidth="1"/>
    <col min="16137" max="16138" width="8.85546875" style="1" customWidth="1"/>
    <col min="16139" max="16139" width="8.28515625" style="1" customWidth="1"/>
    <col min="16140" max="16142" width="0" style="1" hidden="1" customWidth="1"/>
    <col min="16143" max="16143" width="8.5703125" style="1" customWidth="1"/>
    <col min="16144" max="16144" width="0" style="1" hidden="1" customWidth="1"/>
    <col min="16145" max="16145" width="9.5703125" style="1" customWidth="1"/>
    <col min="16146" max="16153" width="0" style="1" hidden="1" customWidth="1"/>
    <col min="16154" max="16154" width="8.7109375" style="1" customWidth="1"/>
    <col min="16155" max="16158" width="0" style="1" hidden="1" customWidth="1"/>
    <col min="16159" max="16159" width="11.42578125" style="1" customWidth="1"/>
    <col min="16160" max="16160" width="0" style="1" hidden="1" customWidth="1"/>
    <col min="16161" max="16161" width="9.42578125" style="1" customWidth="1"/>
    <col min="16162" max="16164" width="0" style="1" hidden="1" customWidth="1"/>
    <col min="16165" max="16384" width="9.140625" style="1"/>
  </cols>
  <sheetData>
    <row r="2" spans="1:36" x14ac:dyDescent="0.25">
      <c r="Q2" s="1" t="s">
        <v>0</v>
      </c>
    </row>
    <row r="3" spans="1:36" x14ac:dyDescent="0.25">
      <c r="Q3" s="1" t="s">
        <v>1</v>
      </c>
    </row>
    <row r="4" spans="1:36" x14ac:dyDescent="0.25">
      <c r="Q4" s="1" t="s">
        <v>2</v>
      </c>
    </row>
    <row r="5" spans="1:36" x14ac:dyDescent="0.25">
      <c r="Q5" s="1" t="s">
        <v>3</v>
      </c>
    </row>
    <row r="6" spans="1:36" ht="13.5" customHeight="1" x14ac:dyDescent="0.25"/>
    <row r="7" spans="1:36" hidden="1" x14ac:dyDescent="0.25"/>
    <row r="8" spans="1:36" ht="29.25" customHeight="1" x14ac:dyDescent="0.25">
      <c r="B8" s="3" t="s">
        <v>4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spans="1:36" x14ac:dyDescent="0.2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</row>
    <row r="10" spans="1:36" x14ac:dyDescent="0.25">
      <c r="B10" s="5"/>
      <c r="C10" s="5"/>
      <c r="D10" s="5"/>
      <c r="E10" s="5"/>
      <c r="F10" s="5"/>
      <c r="G10" s="5"/>
      <c r="H10" s="5"/>
      <c r="I10" s="5"/>
      <c r="J10" s="5"/>
      <c r="K10" s="5"/>
      <c r="L10" s="6"/>
      <c r="M10" s="6"/>
      <c r="N10" s="5"/>
      <c r="O10" s="5"/>
      <c r="P10" s="5"/>
      <c r="Q10" s="5"/>
      <c r="R10" s="5"/>
      <c r="S10" s="5"/>
      <c r="T10" s="5"/>
      <c r="U10" s="5"/>
      <c r="V10" s="7"/>
      <c r="W10" s="5"/>
      <c r="X10" s="5"/>
      <c r="Y10" s="5"/>
      <c r="Z10" s="5"/>
      <c r="AA10" s="7"/>
      <c r="AB10" s="5"/>
      <c r="AC10" s="7"/>
      <c r="AD10" s="5"/>
      <c r="AE10" s="5"/>
      <c r="AF10" s="5"/>
      <c r="AG10" s="5"/>
      <c r="AH10" s="5"/>
      <c r="AI10" s="5"/>
      <c r="AJ10" s="5"/>
    </row>
    <row r="11" spans="1:36" x14ac:dyDescent="0.25">
      <c r="A11" s="8" t="s">
        <v>5</v>
      </c>
      <c r="B11" s="8" t="s">
        <v>6</v>
      </c>
      <c r="C11" s="8" t="s">
        <v>7</v>
      </c>
      <c r="D11" s="8" t="s">
        <v>8</v>
      </c>
      <c r="E11" s="9" t="s">
        <v>9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8" t="s">
        <v>10</v>
      </c>
      <c r="AJ11" s="10"/>
    </row>
    <row r="12" spans="1:36" ht="75" x14ac:dyDescent="0.25">
      <c r="A12" s="11"/>
      <c r="B12" s="11"/>
      <c r="C12" s="11"/>
      <c r="D12" s="11"/>
      <c r="E12" s="8" t="s">
        <v>11</v>
      </c>
      <c r="F12" s="12" t="s">
        <v>12</v>
      </c>
      <c r="G12" s="12"/>
      <c r="H12" s="13" t="s">
        <v>13</v>
      </c>
      <c r="I12" s="14" t="s">
        <v>9</v>
      </c>
      <c r="J12" s="15"/>
      <c r="K12" s="16"/>
      <c r="L12" s="12"/>
      <c r="M12" s="12"/>
      <c r="N12" s="12"/>
      <c r="O12" s="17" t="s">
        <v>14</v>
      </c>
      <c r="P12" s="12"/>
      <c r="Q12" s="17" t="s">
        <v>15</v>
      </c>
      <c r="R12" s="12"/>
      <c r="S12" s="12"/>
      <c r="T12" s="12"/>
      <c r="U12" s="12"/>
      <c r="V12" s="12"/>
      <c r="W12" s="12"/>
      <c r="X12" s="12"/>
      <c r="Y12" s="12"/>
      <c r="Z12" s="17" t="s">
        <v>16</v>
      </c>
      <c r="AA12" s="18"/>
      <c r="AB12" s="12"/>
      <c r="AC12" s="18"/>
      <c r="AD12" s="12"/>
      <c r="AE12" s="8" t="s">
        <v>17</v>
      </c>
      <c r="AF12" s="19"/>
      <c r="AG12" s="8" t="s">
        <v>18</v>
      </c>
      <c r="AH12" s="19" t="s">
        <v>19</v>
      </c>
      <c r="AI12" s="11"/>
      <c r="AJ12" s="20"/>
    </row>
    <row r="13" spans="1:36" ht="285" x14ac:dyDescent="0.25">
      <c r="A13" s="11"/>
      <c r="B13" s="11"/>
      <c r="C13" s="11"/>
      <c r="D13" s="11"/>
      <c r="E13" s="11"/>
      <c r="F13" s="21" t="s">
        <v>20</v>
      </c>
      <c r="G13" s="22" t="s">
        <v>21</v>
      </c>
      <c r="H13" s="23"/>
      <c r="I13" s="21" t="s">
        <v>22</v>
      </c>
      <c r="J13" s="21" t="s">
        <v>23</v>
      </c>
      <c r="K13" s="21" t="s">
        <v>24</v>
      </c>
      <c r="L13" s="21" t="s">
        <v>25</v>
      </c>
      <c r="M13" s="21" t="s">
        <v>26</v>
      </c>
      <c r="N13" s="21" t="s">
        <v>27</v>
      </c>
      <c r="O13" s="24"/>
      <c r="P13" s="21" t="s">
        <v>28</v>
      </c>
      <c r="Q13" s="24"/>
      <c r="R13" s="21" t="s">
        <v>29</v>
      </c>
      <c r="S13" s="21" t="s">
        <v>30</v>
      </c>
      <c r="T13" s="21" t="s">
        <v>31</v>
      </c>
      <c r="U13" s="21" t="s">
        <v>32</v>
      </c>
      <c r="V13" s="25" t="s">
        <v>33</v>
      </c>
      <c r="W13" s="21" t="s">
        <v>34</v>
      </c>
      <c r="X13" s="21" t="s">
        <v>35</v>
      </c>
      <c r="Y13" s="21" t="s">
        <v>36</v>
      </c>
      <c r="Z13" s="24"/>
      <c r="AA13" s="26" t="s">
        <v>37</v>
      </c>
      <c r="AB13" s="27" t="s">
        <v>38</v>
      </c>
      <c r="AC13" s="28" t="s">
        <v>39</v>
      </c>
      <c r="AD13" s="21" t="s">
        <v>40</v>
      </c>
      <c r="AE13" s="8"/>
      <c r="AF13" s="19" t="s">
        <v>41</v>
      </c>
      <c r="AG13" s="29"/>
      <c r="AH13" s="19"/>
      <c r="AI13" s="11"/>
      <c r="AJ13" s="20"/>
    </row>
    <row r="14" spans="1:36" s="33" customFormat="1" ht="14.25" x14ac:dyDescent="0.2">
      <c r="A14" s="30">
        <v>1</v>
      </c>
      <c r="B14" s="31">
        <v>2</v>
      </c>
      <c r="C14" s="31">
        <v>3</v>
      </c>
      <c r="D14" s="31">
        <v>4</v>
      </c>
      <c r="E14" s="31">
        <v>5</v>
      </c>
      <c r="F14" s="31">
        <v>4</v>
      </c>
      <c r="G14" s="31">
        <v>5</v>
      </c>
      <c r="H14" s="31"/>
      <c r="I14" s="31">
        <v>6</v>
      </c>
      <c r="J14" s="31">
        <v>7</v>
      </c>
      <c r="K14" s="31">
        <v>8</v>
      </c>
      <c r="L14" s="31">
        <v>9</v>
      </c>
      <c r="M14" s="31">
        <v>10</v>
      </c>
      <c r="N14" s="31">
        <v>11</v>
      </c>
      <c r="O14" s="31">
        <v>9</v>
      </c>
      <c r="P14" s="31">
        <v>13</v>
      </c>
      <c r="Q14" s="31">
        <v>10</v>
      </c>
      <c r="R14" s="31">
        <v>15</v>
      </c>
      <c r="S14" s="31">
        <v>16</v>
      </c>
      <c r="T14" s="31">
        <v>17</v>
      </c>
      <c r="U14" s="31">
        <v>18</v>
      </c>
      <c r="V14" s="32">
        <v>19</v>
      </c>
      <c r="W14" s="31">
        <v>20</v>
      </c>
      <c r="X14" s="31">
        <v>21</v>
      </c>
      <c r="Y14" s="31">
        <v>22</v>
      </c>
      <c r="Z14" s="31">
        <v>11</v>
      </c>
      <c r="AA14" s="32">
        <v>24</v>
      </c>
      <c r="AB14" s="31">
        <v>25</v>
      </c>
      <c r="AC14" s="32">
        <v>26</v>
      </c>
      <c r="AD14" s="31">
        <v>27</v>
      </c>
      <c r="AE14" s="31">
        <v>12</v>
      </c>
      <c r="AF14" s="31">
        <v>29</v>
      </c>
      <c r="AG14" s="31">
        <v>13</v>
      </c>
      <c r="AH14" s="31">
        <v>31</v>
      </c>
      <c r="AI14" s="31">
        <v>21</v>
      </c>
      <c r="AJ14" s="31">
        <v>22</v>
      </c>
    </row>
    <row r="15" spans="1:36" s="33" customFormat="1" x14ac:dyDescent="0.25">
      <c r="A15" s="30"/>
      <c r="B15" s="34" t="s">
        <v>42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6"/>
      <c r="AH15" s="31"/>
      <c r="AI15" s="31"/>
      <c r="AJ15" s="31"/>
    </row>
    <row r="16" spans="1:36" ht="43.5" x14ac:dyDescent="0.25">
      <c r="A16" s="37">
        <v>1</v>
      </c>
      <c r="B16" s="38" t="s">
        <v>43</v>
      </c>
      <c r="C16" s="39" t="s">
        <v>44</v>
      </c>
      <c r="D16" s="40">
        <f>'[1]Структура платы '!E8</f>
        <v>33.505766180578753</v>
      </c>
      <c r="E16" s="41">
        <f>D16--J16-K16-O16-Q16-Z16-AE16-AG16-I16</f>
        <v>22.192132682126871</v>
      </c>
      <c r="F16" s="42">
        <f>'[1]Расчет платы'!M10</f>
        <v>3.28</v>
      </c>
      <c r="G16" s="42">
        <f>'[1]Расчет платы'!M15</f>
        <v>2.91</v>
      </c>
      <c r="H16" s="42">
        <f>I16+J16+K16</f>
        <v>1.8847661805787499</v>
      </c>
      <c r="I16" s="42">
        <f>'[1]Структура платы '!I8</f>
        <v>1.7311612648155885</v>
      </c>
      <c r="J16" s="43">
        <f>'[1]Структура платы '!J8</f>
        <v>2.6066341063431819E-2</v>
      </c>
      <c r="K16" s="43">
        <f>'[1]Структура платы '!K8</f>
        <v>0.12753857469972943</v>
      </c>
      <c r="L16" s="42">
        <f>'[1]Расчет платы'!M25</f>
        <v>1.97</v>
      </c>
      <c r="M16" s="42">
        <f>'[1]Расчет платы'!M30</f>
        <v>6.27</v>
      </c>
      <c r="N16" s="42">
        <f>'[1]Расчет платы'!M42</f>
        <v>0.65</v>
      </c>
      <c r="O16" s="42">
        <f>'[1]Расчет платы'!M48</f>
        <v>1.26</v>
      </c>
      <c r="P16" s="42">
        <f>'[1]Расчет платы'!M49</f>
        <v>2.4500000000000002</v>
      </c>
      <c r="Q16" s="42">
        <f>'[1]Расчет платы'!M54</f>
        <v>2.6</v>
      </c>
      <c r="R16" s="42"/>
      <c r="S16" s="42">
        <f>'[1]Расчет платы'!M20</f>
        <v>0.17</v>
      </c>
      <c r="T16" s="42">
        <f>'[1]Расчет платы'!M57</f>
        <v>7.0000000000000007E-2</v>
      </c>
      <c r="U16" s="42">
        <f>'[1]Расчет платы'!M58</f>
        <v>0.39</v>
      </c>
      <c r="V16" s="42"/>
      <c r="W16" s="44"/>
      <c r="X16" s="41">
        <f>'[1]Расчет платы'!M59</f>
        <v>0.94</v>
      </c>
      <c r="Y16" s="41">
        <f>'[1]Расчет платы'!M66</f>
        <v>0</v>
      </c>
      <c r="Z16" s="42">
        <f>'[1]Расчет платы'!M71</f>
        <v>4.5209999999999999</v>
      </c>
      <c r="AA16" s="42"/>
      <c r="AB16" s="42"/>
      <c r="AC16" s="42">
        <v>0</v>
      </c>
      <c r="AD16" s="42">
        <f>'[1]Расчет платы'!M67</f>
        <v>0.2</v>
      </c>
      <c r="AE16" s="42">
        <f>'[1]Расчет платы'!M60</f>
        <v>0.79</v>
      </c>
      <c r="AF16" s="42">
        <f>'[1]Расчет платы'!M65</f>
        <v>0.05</v>
      </c>
      <c r="AG16" s="42">
        <f>'[1]Расчет платы'!M61</f>
        <v>0.31</v>
      </c>
      <c r="AH16" s="42">
        <f>'[1]Расчет платы'!M62</f>
        <v>1.99</v>
      </c>
      <c r="AI16" s="45">
        <v>1.1000000000000001</v>
      </c>
      <c r="AJ16" s="46"/>
    </row>
    <row r="17" spans="1:36" ht="43.5" x14ac:dyDescent="0.25">
      <c r="A17" s="37">
        <v>2</v>
      </c>
      <c r="B17" s="38" t="s">
        <v>45</v>
      </c>
      <c r="C17" s="39" t="s">
        <v>44</v>
      </c>
      <c r="D17" s="40">
        <f>'[1]Структура платы '!E9</f>
        <v>33.505766180578753</v>
      </c>
      <c r="E17" s="41">
        <f>D17--J17-K17-O17-Q17-Z17-AE17-AG17-I17</f>
        <v>22.192132682126871</v>
      </c>
      <c r="F17" s="42">
        <f>'[1]Расчет платы'!M10</f>
        <v>3.28</v>
      </c>
      <c r="G17" s="42">
        <f>'[1]Расчет платы'!M15</f>
        <v>2.91</v>
      </c>
      <c r="H17" s="42">
        <f t="shared" ref="H17:H34" si="0">I17+J17+K17</f>
        <v>1.8847661805787499</v>
      </c>
      <c r="I17" s="42">
        <f>'[1]Структура платы '!I9</f>
        <v>1.7311612648155885</v>
      </c>
      <c r="J17" s="43">
        <f>'[1]Структура платы '!J9</f>
        <v>2.6066341063431819E-2</v>
      </c>
      <c r="K17" s="43">
        <f>'[1]Структура платы '!K9</f>
        <v>0.12753857469972943</v>
      </c>
      <c r="L17" s="42">
        <f>'[1]Расчет платы'!M25</f>
        <v>1.97</v>
      </c>
      <c r="M17" s="42">
        <f>'[1]Расчет платы'!M30</f>
        <v>6.27</v>
      </c>
      <c r="N17" s="42">
        <f>'[1]Расчет платы'!M42</f>
        <v>0.65</v>
      </c>
      <c r="O17" s="42">
        <f>'[1]Расчет платы'!M48</f>
        <v>1.26</v>
      </c>
      <c r="P17" s="42">
        <f>'[1]Расчет платы'!M49</f>
        <v>2.4500000000000002</v>
      </c>
      <c r="Q17" s="42">
        <f>'[1]Расчет платы'!M54</f>
        <v>2.6</v>
      </c>
      <c r="R17" s="47"/>
      <c r="S17" s="42">
        <f>'[1]Расчет платы'!M20</f>
        <v>0.17</v>
      </c>
      <c r="T17" s="42">
        <f>'[1]Расчет платы'!M57</f>
        <v>7.0000000000000007E-2</v>
      </c>
      <c r="U17" s="42">
        <f>'[1]Расчет платы'!M58</f>
        <v>0.39</v>
      </c>
      <c r="V17" s="42"/>
      <c r="W17" s="48"/>
      <c r="X17" s="41">
        <f>'[1]Расчет платы'!M59</f>
        <v>0.94</v>
      </c>
      <c r="Y17" s="41">
        <f>'[1]Расчет платы'!M66</f>
        <v>0</v>
      </c>
      <c r="Z17" s="42">
        <f>'[1]Расчет платы'!M71</f>
        <v>4.5209999999999999</v>
      </c>
      <c r="AA17" s="42"/>
      <c r="AB17" s="42">
        <f>'[1]Расчет платы'!M69</f>
        <v>0.8</v>
      </c>
      <c r="AC17" s="42">
        <v>0</v>
      </c>
      <c r="AD17" s="42">
        <f>'[1]Расчет платы'!M67</f>
        <v>0.2</v>
      </c>
      <c r="AE17" s="42">
        <f>'[1]Расчет платы'!M60</f>
        <v>0.79</v>
      </c>
      <c r="AF17" s="42">
        <f>'[1]Расчет платы'!M65</f>
        <v>0.05</v>
      </c>
      <c r="AG17" s="42">
        <f>'[1]Расчет платы'!M61</f>
        <v>0.31</v>
      </c>
      <c r="AH17" s="42">
        <f>'[1]Расчет платы'!M62</f>
        <v>1.99</v>
      </c>
      <c r="AI17" s="45"/>
      <c r="AJ17" s="46"/>
    </row>
    <row r="18" spans="1:36" s="2" customFormat="1" ht="43.5" x14ac:dyDescent="0.25">
      <c r="A18" s="49">
        <v>3</v>
      </c>
      <c r="B18" s="50" t="s">
        <v>46</v>
      </c>
      <c r="C18" s="39" t="s">
        <v>44</v>
      </c>
      <c r="D18" s="40">
        <f>'[1]Структура платы '!E10</f>
        <v>36.145766180578754</v>
      </c>
      <c r="E18" s="41">
        <f t="shared" ref="E18:E34" si="1">D18--J18-K18-O18-Q18-Z18-AE18-AG18-I18</f>
        <v>24.832132682126872</v>
      </c>
      <c r="F18" s="42">
        <f>'[1]Расчет платы'!M10</f>
        <v>3.28</v>
      </c>
      <c r="G18" s="42">
        <f>'[1]Расчет платы'!M15</f>
        <v>2.91</v>
      </c>
      <c r="H18" s="42">
        <f t="shared" si="0"/>
        <v>1.8847661805787499</v>
      </c>
      <c r="I18" s="42">
        <f>'[1]Структура платы '!I10</f>
        <v>1.7311612648155885</v>
      </c>
      <c r="J18" s="43">
        <f>'[1]Структура платы '!J10</f>
        <v>2.6066341063431819E-2</v>
      </c>
      <c r="K18" s="43">
        <f>'[1]Структура платы '!K10</f>
        <v>0.12753857469972943</v>
      </c>
      <c r="L18" s="42">
        <f>'[1]Расчет платы'!M25</f>
        <v>1.97</v>
      </c>
      <c r="M18" s="42">
        <f>'[1]Расчет платы'!M30</f>
        <v>6.27</v>
      </c>
      <c r="N18" s="42">
        <f>'[1]Расчет платы'!M42</f>
        <v>0.65</v>
      </c>
      <c r="O18" s="42">
        <f>'[1]Расчет платы'!M48</f>
        <v>1.26</v>
      </c>
      <c r="P18" s="42">
        <f>'[1]Расчет платы'!M49</f>
        <v>2.4500000000000002</v>
      </c>
      <c r="Q18" s="42">
        <f>'[1]Расчет платы'!M54</f>
        <v>2.6</v>
      </c>
      <c r="R18" s="42"/>
      <c r="S18" s="42">
        <f>'[1]Расчет платы'!M20</f>
        <v>0.17</v>
      </c>
      <c r="T18" s="42">
        <f>'[1]Расчет платы'!M57</f>
        <v>7.0000000000000007E-2</v>
      </c>
      <c r="U18" s="42">
        <f>'[1]Расчет платы'!M58</f>
        <v>0.39</v>
      </c>
      <c r="V18" s="42">
        <f>'[1]Расчет платы'!M64</f>
        <v>2.64</v>
      </c>
      <c r="W18" s="42"/>
      <c r="X18" s="41">
        <f>'[1]Расчет платы'!M59</f>
        <v>0.94</v>
      </c>
      <c r="Y18" s="41">
        <f>'[1]Расчет платы'!M66</f>
        <v>0</v>
      </c>
      <c r="Z18" s="42">
        <f>'[1]Расчет платы'!M71</f>
        <v>4.5209999999999999</v>
      </c>
      <c r="AA18" s="42"/>
      <c r="AB18" s="42">
        <f>'[1]Расчет платы'!M69</f>
        <v>0.8</v>
      </c>
      <c r="AC18" s="42">
        <v>0</v>
      </c>
      <c r="AD18" s="42">
        <f>'[1]Расчет платы'!M67</f>
        <v>0.2</v>
      </c>
      <c r="AE18" s="42">
        <f>'[1]Расчет платы'!M60</f>
        <v>0.79</v>
      </c>
      <c r="AF18" s="42">
        <f>'[1]Расчет платы'!M65</f>
        <v>0.05</v>
      </c>
      <c r="AG18" s="42">
        <f>'[1]Расчет платы'!M61</f>
        <v>0.31</v>
      </c>
      <c r="AH18" s="42">
        <f>'[1]Расчет платы'!M62</f>
        <v>1.99</v>
      </c>
      <c r="AI18" s="51"/>
      <c r="AJ18" s="52"/>
    </row>
    <row r="19" spans="1:36" ht="43.5" x14ac:dyDescent="0.25">
      <c r="A19" s="37">
        <v>4</v>
      </c>
      <c r="B19" s="38" t="s">
        <v>47</v>
      </c>
      <c r="C19" s="39" t="s">
        <v>44</v>
      </c>
      <c r="D19" s="40">
        <f>'[1]Структура платы '!E11</f>
        <v>33.87544435485772</v>
      </c>
      <c r="E19" s="41">
        <f t="shared" si="1"/>
        <v>22.339340831094734</v>
      </c>
      <c r="F19" s="42">
        <f>'[1]Расчет платы'!M10</f>
        <v>3.28</v>
      </c>
      <c r="G19" s="42">
        <f>'[1]Расчет платы'!M15</f>
        <v>2.91</v>
      </c>
      <c r="H19" s="42">
        <f t="shared" si="0"/>
        <v>2.1244443548577192</v>
      </c>
      <c r="I19" s="42">
        <f>'[1]Структура платы '!I11</f>
        <v>1.9201369590990383</v>
      </c>
      <c r="J19" s="43">
        <f>'[1]Структура платы '!J11</f>
        <v>3.4670415547368411E-2</v>
      </c>
      <c r="K19" s="43">
        <f>'[1]Структура платы '!K11</f>
        <v>0.16963698021131252</v>
      </c>
      <c r="L19" s="42">
        <f>'[1]Расчет платы'!M25</f>
        <v>1.97</v>
      </c>
      <c r="M19" s="42">
        <f>'[1]Расчет платы'!M30</f>
        <v>6.27</v>
      </c>
      <c r="N19" s="42">
        <f>'[1]Расчет платы'!M42</f>
        <v>0.65</v>
      </c>
      <c r="O19" s="42">
        <f>'[1]Расчет платы'!M48</f>
        <v>1.26</v>
      </c>
      <c r="P19" s="42">
        <f>'[1]Расчет платы'!M49</f>
        <v>2.4500000000000002</v>
      </c>
      <c r="Q19" s="42">
        <f>'[1]Расчет платы'!M54</f>
        <v>2.6</v>
      </c>
      <c r="R19" s="42">
        <f>'[1]Расчет платы'!M56</f>
        <v>0.13</v>
      </c>
      <c r="S19" s="42">
        <f>'[1]Расчет платы'!M20</f>
        <v>0.17</v>
      </c>
      <c r="T19" s="42">
        <f>'[1]Расчет платы'!M57</f>
        <v>7.0000000000000007E-2</v>
      </c>
      <c r="U19" s="42">
        <f>'[1]Расчет платы'!M58</f>
        <v>0.39</v>
      </c>
      <c r="V19" s="44"/>
      <c r="W19" s="47"/>
      <c r="X19" s="41">
        <f>'[1]Расчет платы'!M59</f>
        <v>0.94</v>
      </c>
      <c r="Y19" s="41">
        <f>'[1]Расчет платы'!M66</f>
        <v>0</v>
      </c>
      <c r="Z19" s="42">
        <f>'[1]Расчет платы'!M71</f>
        <v>4.5209999999999999</v>
      </c>
      <c r="AA19" s="44"/>
      <c r="AB19" s="42">
        <f>'[1]Расчет платы'!M69</f>
        <v>0.8</v>
      </c>
      <c r="AC19" s="42">
        <f>'[1]Расчет платы'!$G$70</f>
        <v>0</v>
      </c>
      <c r="AD19" s="42">
        <f>'[1]Расчет платы'!M67</f>
        <v>0.2</v>
      </c>
      <c r="AE19" s="42">
        <f>'[1]Расчет платы'!M60</f>
        <v>0.79</v>
      </c>
      <c r="AF19" s="42">
        <f>'[1]Расчет платы'!M65</f>
        <v>0.05</v>
      </c>
      <c r="AG19" s="42">
        <f>'[1]Расчет платы'!M61</f>
        <v>0.31</v>
      </c>
      <c r="AH19" s="42">
        <f>'[1]Расчет платы'!M62</f>
        <v>1.99</v>
      </c>
      <c r="AI19" s="45">
        <v>1.1000000000000001</v>
      </c>
      <c r="AJ19" s="46"/>
    </row>
    <row r="20" spans="1:36" ht="57.75" x14ac:dyDescent="0.25">
      <c r="A20" s="37">
        <v>5</v>
      </c>
      <c r="B20" s="38" t="s">
        <v>48</v>
      </c>
      <c r="C20" s="39" t="s">
        <v>44</v>
      </c>
      <c r="D20" s="40">
        <f>'[1]Структура платы '!E12</f>
        <v>36.382414045304785</v>
      </c>
      <c r="E20" s="41">
        <f t="shared" si="1"/>
        <v>24.974998786454179</v>
      </c>
      <c r="F20" s="42">
        <f>'[1]Расчет платы'!M10</f>
        <v>3.28</v>
      </c>
      <c r="G20" s="42">
        <f>'[1]Расчет платы'!M15</f>
        <v>2.91</v>
      </c>
      <c r="H20" s="42">
        <f t="shared" si="0"/>
        <v>1.9914140453047759</v>
      </c>
      <c r="I20" s="42">
        <f>'[1]Структура платы '!I12</f>
        <v>1.799900148250632</v>
      </c>
      <c r="J20" s="43">
        <f>'[1]Структура платы '!J12</f>
        <v>3.2499393227085276E-2</v>
      </c>
      <c r="K20" s="43">
        <f>'[1]Структура платы '!K12</f>
        <v>0.15901450382705867</v>
      </c>
      <c r="L20" s="42">
        <f>'[1]Расчет платы'!M25</f>
        <v>1.97</v>
      </c>
      <c r="M20" s="42">
        <f>'[1]Расчет платы'!M30</f>
        <v>6.27</v>
      </c>
      <c r="N20" s="42">
        <f>'[1]Расчет платы'!M42</f>
        <v>0.65</v>
      </c>
      <c r="O20" s="42">
        <f>'[1]Расчет платы'!M48</f>
        <v>1.26</v>
      </c>
      <c r="P20" s="42">
        <f>'[1]Расчет платы'!M49</f>
        <v>2.4500000000000002</v>
      </c>
      <c r="Q20" s="42">
        <f>'[1]Расчет платы'!M54</f>
        <v>2.6</v>
      </c>
      <c r="R20" s="42">
        <f>'[1]Расчет платы'!M56</f>
        <v>0.13</v>
      </c>
      <c r="S20" s="42">
        <f>'[1]Расчет платы'!M20</f>
        <v>0.17</v>
      </c>
      <c r="T20" s="42">
        <f>'[1]Расчет платы'!M57</f>
        <v>7.0000000000000007E-2</v>
      </c>
      <c r="U20" s="42">
        <f>'[1]Расчет платы'!M58</f>
        <v>0.39</v>
      </c>
      <c r="V20" s="42">
        <f>'[1]Расчет платы'!M64</f>
        <v>2.64</v>
      </c>
      <c r="W20" s="48"/>
      <c r="X20" s="41">
        <f>'[1]Расчет платы'!M59</f>
        <v>0.94</v>
      </c>
      <c r="Y20" s="41">
        <f>'[1]Расчет платы'!M66</f>
        <v>0</v>
      </c>
      <c r="Z20" s="42">
        <f>'[1]Расчет платы'!M71</f>
        <v>4.5209999999999999</v>
      </c>
      <c r="AA20" s="44"/>
      <c r="AB20" s="42">
        <f>'[1]Расчет платы'!M69</f>
        <v>0.8</v>
      </c>
      <c r="AC20" s="42">
        <f>'[1]Расчет платы'!$G$70</f>
        <v>0</v>
      </c>
      <c r="AD20" s="42">
        <f>'[1]Расчет платы'!M67</f>
        <v>0.2</v>
      </c>
      <c r="AE20" s="42">
        <f>'[1]Расчет платы'!M60</f>
        <v>0.79</v>
      </c>
      <c r="AF20" s="42">
        <f>'[1]Расчет платы'!M65</f>
        <v>0.05</v>
      </c>
      <c r="AG20" s="42">
        <f>'[1]Расчет платы'!M61</f>
        <v>0.31</v>
      </c>
      <c r="AH20" s="42">
        <f>'[1]Расчет платы'!M62</f>
        <v>1.99</v>
      </c>
      <c r="AI20" s="45"/>
      <c r="AJ20" s="46"/>
    </row>
    <row r="21" spans="1:36" ht="43.5" x14ac:dyDescent="0.25">
      <c r="A21" s="37">
        <v>6</v>
      </c>
      <c r="B21" s="38" t="s">
        <v>49</v>
      </c>
      <c r="C21" s="39" t="s">
        <v>44</v>
      </c>
      <c r="D21" s="40">
        <f>'[1]Структура платы '!E13</f>
        <v>33.87544435485772</v>
      </c>
      <c r="E21" s="41">
        <f t="shared" si="1"/>
        <v>22.339340831094734</v>
      </c>
      <c r="F21" s="42">
        <f>'[1]Расчет платы'!M10</f>
        <v>3.28</v>
      </c>
      <c r="G21" s="42">
        <f>'[1]Расчет платы'!M15</f>
        <v>2.91</v>
      </c>
      <c r="H21" s="42">
        <f t="shared" si="0"/>
        <v>2.1244443548577192</v>
      </c>
      <c r="I21" s="42">
        <f>'[1]Структура платы '!I13</f>
        <v>1.9201369590990383</v>
      </c>
      <c r="J21" s="43">
        <f>'[1]Структура платы '!J13</f>
        <v>3.4670415547368411E-2</v>
      </c>
      <c r="K21" s="43">
        <f>'[1]Структура платы '!K13</f>
        <v>0.16963698021131252</v>
      </c>
      <c r="L21" s="42">
        <f>'[1]Расчет платы'!M25</f>
        <v>1.97</v>
      </c>
      <c r="M21" s="42">
        <f>'[1]Расчет платы'!M30</f>
        <v>6.27</v>
      </c>
      <c r="N21" s="42">
        <f>'[1]Расчет платы'!M42</f>
        <v>0.65</v>
      </c>
      <c r="O21" s="42">
        <f>'[1]Расчет платы'!M48</f>
        <v>1.26</v>
      </c>
      <c r="P21" s="42">
        <f>'[1]Расчет платы'!M49</f>
        <v>2.4500000000000002</v>
      </c>
      <c r="Q21" s="42">
        <f>'[1]Расчет платы'!M54</f>
        <v>2.6</v>
      </c>
      <c r="R21" s="42">
        <f>'[1]Расчет платы'!M56</f>
        <v>0.13</v>
      </c>
      <c r="S21" s="42">
        <f>'[1]Расчет платы'!M20</f>
        <v>0.17</v>
      </c>
      <c r="T21" s="42">
        <f>'[1]Расчет платы'!M57</f>
        <v>7.0000000000000007E-2</v>
      </c>
      <c r="U21" s="42">
        <f>'[1]Расчет платы'!M58</f>
        <v>0.39</v>
      </c>
      <c r="V21" s="44"/>
      <c r="W21" s="48"/>
      <c r="X21" s="41">
        <f>'[1]Расчет платы'!M59</f>
        <v>0.94</v>
      </c>
      <c r="Y21" s="41">
        <f>'[1]Расчет платы'!M66</f>
        <v>0</v>
      </c>
      <c r="Z21" s="42">
        <f>'[1]Расчет платы'!M71</f>
        <v>4.5209999999999999</v>
      </c>
      <c r="AA21" s="44"/>
      <c r="AB21" s="42">
        <f>'[1]Расчет платы'!M69</f>
        <v>0.8</v>
      </c>
      <c r="AC21" s="42">
        <f>'[1]Расчет платы'!$G$70</f>
        <v>0</v>
      </c>
      <c r="AD21" s="42">
        <f>'[1]Расчет платы'!M67</f>
        <v>0.2</v>
      </c>
      <c r="AE21" s="42">
        <f>'[1]Расчет платы'!M60</f>
        <v>0.79</v>
      </c>
      <c r="AF21" s="42">
        <f>'[1]Расчет платы'!M65</f>
        <v>0.05</v>
      </c>
      <c r="AG21" s="42">
        <f>'[1]Расчет платы'!M61</f>
        <v>0.31</v>
      </c>
      <c r="AH21" s="42">
        <f>'[1]Расчет платы'!M62</f>
        <v>1.99</v>
      </c>
      <c r="AI21" s="45"/>
      <c r="AJ21" s="46"/>
    </row>
    <row r="22" spans="1:36" ht="43.5" x14ac:dyDescent="0.25">
      <c r="A22" s="49">
        <v>7</v>
      </c>
      <c r="B22" s="38" t="s">
        <v>50</v>
      </c>
      <c r="C22" s="39" t="s">
        <v>44</v>
      </c>
      <c r="D22" s="40">
        <f>'[1]Структура платы '!E14</f>
        <v>36.145766180578754</v>
      </c>
      <c r="E22" s="41">
        <f t="shared" si="1"/>
        <v>24.832132682126872</v>
      </c>
      <c r="F22" s="42">
        <f>'[1]Расчет платы'!M10</f>
        <v>3.28</v>
      </c>
      <c r="G22" s="42">
        <f>'[1]Расчет платы'!M15</f>
        <v>2.91</v>
      </c>
      <c r="H22" s="42">
        <f t="shared" si="0"/>
        <v>1.8847661805787499</v>
      </c>
      <c r="I22" s="42">
        <f>'[1]Структура платы '!I14</f>
        <v>1.7311612648155885</v>
      </c>
      <c r="J22" s="43">
        <f>'[1]Структура платы '!J14</f>
        <v>2.6066341063431819E-2</v>
      </c>
      <c r="K22" s="43">
        <f>'[1]Структура платы '!K14</f>
        <v>0.12753857469972943</v>
      </c>
      <c r="L22" s="42">
        <f>'[1]Расчет платы'!M25</f>
        <v>1.97</v>
      </c>
      <c r="M22" s="42">
        <f>'[1]Расчет платы'!M30</f>
        <v>6.27</v>
      </c>
      <c r="N22" s="42">
        <f>'[1]Расчет платы'!M42</f>
        <v>0.65</v>
      </c>
      <c r="O22" s="42">
        <f>'[1]Расчет платы'!M48</f>
        <v>1.26</v>
      </c>
      <c r="P22" s="42">
        <f>'[1]Расчет платы'!M49</f>
        <v>2.4500000000000002</v>
      </c>
      <c r="Q22" s="42">
        <f>'[1]Расчет платы'!M54</f>
        <v>2.6</v>
      </c>
      <c r="R22" s="42">
        <f>'[1]Расчет платы'!M56</f>
        <v>0.13</v>
      </c>
      <c r="S22" s="42">
        <f>'[1]Расчет платы'!M20</f>
        <v>0.17</v>
      </c>
      <c r="T22" s="42">
        <f>'[1]Расчет платы'!M57</f>
        <v>7.0000000000000007E-2</v>
      </c>
      <c r="U22" s="42">
        <f>'[1]Расчет платы'!M58</f>
        <v>0.39</v>
      </c>
      <c r="V22" s="42">
        <f>'[1]Расчет платы'!M64</f>
        <v>2.64</v>
      </c>
      <c r="W22" s="47"/>
      <c r="X22" s="41">
        <f>'[1]Расчет платы'!M59</f>
        <v>0.94</v>
      </c>
      <c r="Y22" s="41">
        <f>'[1]Расчет платы'!M66</f>
        <v>0</v>
      </c>
      <c r="Z22" s="42">
        <f>'[1]Расчет платы'!M71</f>
        <v>4.5209999999999999</v>
      </c>
      <c r="AA22" s="42"/>
      <c r="AB22" s="42">
        <f>'[1]Расчет платы'!M69</f>
        <v>0.8</v>
      </c>
      <c r="AC22" s="42">
        <f>'[1]Расчет платы'!$G$70</f>
        <v>0</v>
      </c>
      <c r="AD22" s="42">
        <f>'[1]Расчет платы'!M67</f>
        <v>0.2</v>
      </c>
      <c r="AE22" s="42">
        <f>'[1]Расчет платы'!M60</f>
        <v>0.79</v>
      </c>
      <c r="AF22" s="42">
        <f>'[1]Расчет платы'!M65</f>
        <v>0.05</v>
      </c>
      <c r="AG22" s="42">
        <f>'[1]Расчет платы'!M61</f>
        <v>0.31</v>
      </c>
      <c r="AH22" s="42">
        <f>'[1]Расчет платы'!M62</f>
        <v>1.99</v>
      </c>
      <c r="AI22" s="45">
        <v>1.1000000000000001</v>
      </c>
      <c r="AJ22" s="46"/>
    </row>
    <row r="23" spans="1:36" ht="43.5" x14ac:dyDescent="0.25">
      <c r="A23" s="37">
        <v>8</v>
      </c>
      <c r="B23" s="38" t="s">
        <v>51</v>
      </c>
      <c r="C23" s="39" t="s">
        <v>44</v>
      </c>
      <c r="D23" s="40">
        <f>'[1]Структура платы '!E15</f>
        <v>23.784385356003281</v>
      </c>
      <c r="E23" s="41">
        <f t="shared" si="1"/>
        <v>13.9482493864202</v>
      </c>
      <c r="F23" s="42">
        <f>'[1]Расчет платы'!M10</f>
        <v>3.28</v>
      </c>
      <c r="G23" s="42">
        <f>'[1]Расчет платы'!M15</f>
        <v>2.91</v>
      </c>
      <c r="H23" s="42">
        <f t="shared" si="0"/>
        <v>0.40338535600328601</v>
      </c>
      <c r="I23" s="42">
        <f>'[1]Структура платы '!I15</f>
        <v>0.26122227069213383</v>
      </c>
      <c r="J23" s="43">
        <f>'[1]Структура платы '!J15</f>
        <v>2.4124693210104742E-2</v>
      </c>
      <c r="K23" s="43">
        <f>'[1]Структура платы '!K15</f>
        <v>0.11803839210104744</v>
      </c>
      <c r="L23" s="53"/>
      <c r="M23" s="53"/>
      <c r="N23" s="42">
        <f>'[1]Расчет платы'!M42</f>
        <v>0.65</v>
      </c>
      <c r="O23" s="42">
        <f>'[1]Расчет платы'!M48</f>
        <v>1.26</v>
      </c>
      <c r="P23" s="42">
        <f>'[1]Расчет платы'!M49</f>
        <v>2.4500000000000002</v>
      </c>
      <c r="Q23" s="42">
        <f>'[1]Расчет платы'!M54</f>
        <v>2.6</v>
      </c>
      <c r="R23" s="42"/>
      <c r="S23" s="42">
        <f>'[1]Расчет платы'!M20</f>
        <v>0.17</v>
      </c>
      <c r="T23" s="42">
        <f>'[1]Расчет платы'!M57</f>
        <v>7.0000000000000007E-2</v>
      </c>
      <c r="U23" s="42">
        <f>'[1]Расчет платы'!M58</f>
        <v>0.39</v>
      </c>
      <c r="V23" s="42"/>
      <c r="W23" s="47"/>
      <c r="X23" s="41">
        <f>'[1]Расчет платы'!M59</f>
        <v>0.94</v>
      </c>
      <c r="Y23" s="41">
        <f>'[1]Расчет платы'!M66</f>
        <v>0</v>
      </c>
      <c r="Z23" s="42">
        <f>'[1]Расчет платы'!M71</f>
        <v>4.5209999999999999</v>
      </c>
      <c r="AA23" s="42"/>
      <c r="AB23" s="42">
        <f>'[1]Расчет платы'!M69</f>
        <v>0.8</v>
      </c>
      <c r="AC23" s="42">
        <f>'[1]Расчет платы'!$G$70</f>
        <v>0</v>
      </c>
      <c r="AD23" s="42">
        <f>'[1]Расчет платы'!M67</f>
        <v>0.2</v>
      </c>
      <c r="AE23" s="42">
        <f>'[1]Расчет платы'!M60</f>
        <v>0.79</v>
      </c>
      <c r="AF23" s="42">
        <f>'[1]Расчет платы'!M65</f>
        <v>0.05</v>
      </c>
      <c r="AG23" s="42">
        <f>'[1]Расчет платы'!M61</f>
        <v>0.31</v>
      </c>
      <c r="AH23" s="42">
        <f>'[1]Расчет платы'!M62</f>
        <v>1.99</v>
      </c>
      <c r="AI23" s="45">
        <v>1.1000000000000001</v>
      </c>
      <c r="AJ23" s="46"/>
    </row>
    <row r="24" spans="1:36" ht="43.5" x14ac:dyDescent="0.25">
      <c r="A24" s="37">
        <v>9</v>
      </c>
      <c r="B24" s="38" t="s">
        <v>52</v>
      </c>
      <c r="C24" s="39" t="s">
        <v>44</v>
      </c>
      <c r="D24" s="40">
        <f>'[1]Структура платы '!E16</f>
        <v>25.884385356003285</v>
      </c>
      <c r="E24" s="41">
        <f t="shared" si="1"/>
        <v>16.048249386420206</v>
      </c>
      <c r="F24" s="42">
        <f>'[1]Расчет платы'!M10</f>
        <v>3.28</v>
      </c>
      <c r="G24" s="42">
        <f>'[1]Расчет платы'!M15</f>
        <v>2.91</v>
      </c>
      <c r="H24" s="42">
        <f t="shared" si="0"/>
        <v>0.40338535600328601</v>
      </c>
      <c r="I24" s="42">
        <f>'[1]Структура платы '!I16</f>
        <v>0.26122227069213383</v>
      </c>
      <c r="J24" s="43">
        <f>'[1]Структура платы '!J16</f>
        <v>2.4124693210104742E-2</v>
      </c>
      <c r="K24" s="43">
        <f>'[1]Структура платы '!K16</f>
        <v>0.11803839210104744</v>
      </c>
      <c r="L24" s="42">
        <f>'[1]Расчет платы'!M25</f>
        <v>1.97</v>
      </c>
      <c r="M24" s="47"/>
      <c r="N24" s="42">
        <f>'[1]Расчет платы'!M42</f>
        <v>0.65</v>
      </c>
      <c r="O24" s="42">
        <f>'[1]Расчет платы'!M48</f>
        <v>1.26</v>
      </c>
      <c r="P24" s="42">
        <f>'[1]Расчет платы'!M49</f>
        <v>2.4500000000000002</v>
      </c>
      <c r="Q24" s="42">
        <f>'[1]Расчет платы'!M54</f>
        <v>2.6</v>
      </c>
      <c r="R24" s="42">
        <f>'[1]Расчет платы'!M56</f>
        <v>0.13</v>
      </c>
      <c r="S24" s="42">
        <f>'[1]Расчет платы'!M20</f>
        <v>0.17</v>
      </c>
      <c r="T24" s="42">
        <f>'[1]Расчет платы'!M57</f>
        <v>7.0000000000000007E-2</v>
      </c>
      <c r="U24" s="42">
        <f>'[1]Расчет платы'!M58</f>
        <v>0.39</v>
      </c>
      <c r="V24" s="44"/>
      <c r="W24" s="47"/>
      <c r="X24" s="41">
        <f>'[1]Расчет платы'!M59</f>
        <v>0.94</v>
      </c>
      <c r="Y24" s="41">
        <f>'[1]Расчет платы'!M66</f>
        <v>0</v>
      </c>
      <c r="Z24" s="42">
        <f>'[1]Расчет платы'!M71</f>
        <v>4.5209999999999999</v>
      </c>
      <c r="AA24" s="44"/>
      <c r="AB24" s="42">
        <f>'[1]Расчет платы'!M69</f>
        <v>0.8</v>
      </c>
      <c r="AC24" s="42">
        <f>'[1]Расчет платы'!$G$70</f>
        <v>0</v>
      </c>
      <c r="AD24" s="42">
        <f>'[1]Расчет платы'!M67</f>
        <v>0.2</v>
      </c>
      <c r="AE24" s="42">
        <f>'[1]Расчет платы'!M60</f>
        <v>0.79</v>
      </c>
      <c r="AF24" s="42">
        <f>'[1]Расчет платы'!M65</f>
        <v>0.05</v>
      </c>
      <c r="AG24" s="42">
        <f>'[1]Расчет платы'!M61</f>
        <v>0.31</v>
      </c>
      <c r="AH24" s="42">
        <f>'[1]Расчет платы'!M62</f>
        <v>1.99</v>
      </c>
      <c r="AI24" s="45">
        <v>1.1000000000000001</v>
      </c>
      <c r="AJ24" s="46"/>
    </row>
    <row r="25" spans="1:36" ht="43.5" x14ac:dyDescent="0.25">
      <c r="A25" s="37">
        <v>10</v>
      </c>
      <c r="B25" s="38" t="s">
        <v>53</v>
      </c>
      <c r="C25" s="39" t="s">
        <v>44</v>
      </c>
      <c r="D25" s="40">
        <f>'[1]Структура платы '!E17</f>
        <v>25.754385356003286</v>
      </c>
      <c r="E25" s="41">
        <f t="shared" si="1"/>
        <v>15.918249386420207</v>
      </c>
      <c r="F25" s="42">
        <f>'[1]Расчет платы'!M10</f>
        <v>3.28</v>
      </c>
      <c r="G25" s="42">
        <f>'[1]Расчет платы'!M15</f>
        <v>2.91</v>
      </c>
      <c r="H25" s="42">
        <f t="shared" si="0"/>
        <v>0.40338535600328601</v>
      </c>
      <c r="I25" s="42">
        <f>'[1]Структура платы '!I17</f>
        <v>0.26122227069213383</v>
      </c>
      <c r="J25" s="43">
        <f>'[1]Структура платы '!J17</f>
        <v>2.4124693210104742E-2</v>
      </c>
      <c r="K25" s="43">
        <f>'[1]Структура платы '!K17</f>
        <v>0.11803839210104744</v>
      </c>
      <c r="L25" s="42">
        <f>'[1]Расчет платы'!M25</f>
        <v>1.97</v>
      </c>
      <c r="M25" s="47"/>
      <c r="N25" s="42">
        <f>'[1]Расчет платы'!M42</f>
        <v>0.65</v>
      </c>
      <c r="O25" s="42">
        <f>'[1]Расчет платы'!M48</f>
        <v>1.26</v>
      </c>
      <c r="P25" s="42">
        <f>'[1]Расчет платы'!M49</f>
        <v>2.4500000000000002</v>
      </c>
      <c r="Q25" s="42">
        <f>'[1]Расчет платы'!M54</f>
        <v>2.6</v>
      </c>
      <c r="R25" s="42"/>
      <c r="S25" s="42">
        <f>'[1]Расчет платы'!M20</f>
        <v>0.17</v>
      </c>
      <c r="T25" s="42">
        <f>'[1]Расчет платы'!M57</f>
        <v>7.0000000000000007E-2</v>
      </c>
      <c r="U25" s="42">
        <f>'[1]Расчет платы'!M58</f>
        <v>0.39</v>
      </c>
      <c r="V25" s="44"/>
      <c r="W25" s="47"/>
      <c r="X25" s="41">
        <f>'[1]Расчет платы'!M59</f>
        <v>0.94</v>
      </c>
      <c r="Y25" s="41">
        <f>'[1]Расчет платы'!M66</f>
        <v>0</v>
      </c>
      <c r="Z25" s="42">
        <f>'[1]Расчет платы'!M71</f>
        <v>4.5209999999999999</v>
      </c>
      <c r="AA25" s="44"/>
      <c r="AB25" s="42">
        <f>'[1]Расчет платы'!M69</f>
        <v>0.8</v>
      </c>
      <c r="AC25" s="42">
        <f>'[1]Расчет платы'!$G$70</f>
        <v>0</v>
      </c>
      <c r="AD25" s="42">
        <f>'[1]Расчет платы'!M67</f>
        <v>0.2</v>
      </c>
      <c r="AE25" s="42">
        <f>'[1]Расчет платы'!M60</f>
        <v>0.79</v>
      </c>
      <c r="AF25" s="42">
        <f>'[1]Расчет платы'!M65</f>
        <v>0.05</v>
      </c>
      <c r="AG25" s="42">
        <f>'[1]Расчет платы'!M61</f>
        <v>0.31</v>
      </c>
      <c r="AH25" s="42">
        <f>'[1]Расчет платы'!M62</f>
        <v>1.99</v>
      </c>
      <c r="AI25" s="45"/>
      <c r="AJ25" s="46"/>
    </row>
    <row r="26" spans="1:36" ht="44.25" thickBot="1" x14ac:dyDescent="0.3">
      <c r="A26" s="49">
        <v>11</v>
      </c>
      <c r="B26" s="38" t="s">
        <v>54</v>
      </c>
      <c r="C26" s="39" t="s">
        <v>44</v>
      </c>
      <c r="D26" s="40">
        <f>'[1]Структура платы '!E18</f>
        <v>23.914385356003283</v>
      </c>
      <c r="E26" s="41">
        <f t="shared" si="1"/>
        <v>14.078249386420202</v>
      </c>
      <c r="F26" s="42">
        <f>'[1]Расчет платы'!M10</f>
        <v>3.28</v>
      </c>
      <c r="G26" s="42">
        <f>'[1]Расчет платы'!M15</f>
        <v>2.91</v>
      </c>
      <c r="H26" s="42">
        <f t="shared" si="0"/>
        <v>0.40338535600328601</v>
      </c>
      <c r="I26" s="42">
        <f>'[1]Структура платы '!I18</f>
        <v>0.26122227069213383</v>
      </c>
      <c r="J26" s="43">
        <f>'[1]Структура платы '!J18</f>
        <v>2.4124693210104742E-2</v>
      </c>
      <c r="K26" s="43">
        <f>'[1]Структура платы '!K18</f>
        <v>0.11803839210104744</v>
      </c>
      <c r="L26" s="54"/>
      <c r="M26" s="54"/>
      <c r="N26" s="42">
        <f>'[1]Расчет платы'!M42</f>
        <v>0.65</v>
      </c>
      <c r="O26" s="42">
        <f>'[1]Расчет платы'!M48</f>
        <v>1.26</v>
      </c>
      <c r="P26" s="42">
        <f>'[1]Расчет платы'!M49</f>
        <v>2.4500000000000002</v>
      </c>
      <c r="Q26" s="42">
        <f>'[1]Расчет платы'!M54</f>
        <v>2.6</v>
      </c>
      <c r="R26" s="42">
        <f>'[1]Расчет платы'!M56</f>
        <v>0.13</v>
      </c>
      <c r="S26" s="42">
        <f>'[1]Расчет платы'!M20</f>
        <v>0.17</v>
      </c>
      <c r="T26" s="42">
        <f>'[1]Расчет платы'!M57</f>
        <v>7.0000000000000007E-2</v>
      </c>
      <c r="U26" s="42">
        <f>'[1]Расчет платы'!M58</f>
        <v>0.39</v>
      </c>
      <c r="V26" s="44"/>
      <c r="W26" s="55"/>
      <c r="X26" s="41">
        <f>'[1]Расчет платы'!M59</f>
        <v>0.94</v>
      </c>
      <c r="Y26" s="41">
        <f>'[1]Расчет платы'!M66</f>
        <v>0</v>
      </c>
      <c r="Z26" s="42">
        <f>'[1]Расчет платы'!M71</f>
        <v>4.5209999999999999</v>
      </c>
      <c r="AA26" s="44"/>
      <c r="AB26" s="42">
        <f>'[1]Расчет платы'!M69</f>
        <v>0.8</v>
      </c>
      <c r="AC26" s="42">
        <f>'[1]Расчет платы'!$G$70</f>
        <v>0</v>
      </c>
      <c r="AD26" s="42">
        <f>'[1]Расчет платы'!M67</f>
        <v>0.2</v>
      </c>
      <c r="AE26" s="42">
        <f>'[1]Расчет платы'!M60</f>
        <v>0.79</v>
      </c>
      <c r="AF26" s="42">
        <f>'[1]Расчет платы'!M65</f>
        <v>0.05</v>
      </c>
      <c r="AG26" s="42">
        <f>'[1]Расчет платы'!M61</f>
        <v>0.31</v>
      </c>
      <c r="AH26" s="42">
        <f>'[1]Расчет платы'!M62</f>
        <v>1.99</v>
      </c>
      <c r="AI26" s="56">
        <v>1.1000000000000001</v>
      </c>
      <c r="AJ26" s="46"/>
    </row>
    <row r="27" spans="1:36" ht="59.25" thickTop="1" thickBot="1" x14ac:dyDescent="0.3">
      <c r="A27" s="37">
        <v>12</v>
      </c>
      <c r="B27" s="57" t="s">
        <v>55</v>
      </c>
      <c r="C27" s="39" t="s">
        <v>44</v>
      </c>
      <c r="D27" s="40">
        <f>'[1]Структура платы '!E19</f>
        <v>26.628358513154314</v>
      </c>
      <c r="E27" s="41">
        <f t="shared" si="1"/>
        <v>16.724173927426268</v>
      </c>
      <c r="F27" s="42">
        <f>'[1]Расчет платы'!M10</f>
        <v>3.28</v>
      </c>
      <c r="G27" s="42">
        <f>'[1]Расчет платы'!M15</f>
        <v>2.91</v>
      </c>
      <c r="H27" s="42">
        <f t="shared" si="0"/>
        <v>0.47735851315431599</v>
      </c>
      <c r="I27" s="42">
        <f>'[1]Структура платы '!I19</f>
        <v>0.31773922599348919</v>
      </c>
      <c r="J27" s="43">
        <f>'[1]Структура платы '!J19</f>
        <v>2.7086963713135438E-2</v>
      </c>
      <c r="K27" s="43">
        <f>'[1]Структура платы '!K19</f>
        <v>0.13253232344769134</v>
      </c>
      <c r="L27" s="54"/>
      <c r="M27" s="54"/>
      <c r="N27" s="42">
        <f>'[1]Расчет платы'!M42</f>
        <v>0.65</v>
      </c>
      <c r="O27" s="42">
        <f>'[1]Расчет платы'!M48</f>
        <v>1.26</v>
      </c>
      <c r="P27" s="42">
        <f>'[1]Расчет платы'!M49</f>
        <v>2.4500000000000002</v>
      </c>
      <c r="Q27" s="42">
        <f>'[1]Расчет платы'!M54</f>
        <v>2.6</v>
      </c>
      <c r="R27" s="42">
        <f>'[1]Расчет платы'!M56</f>
        <v>0.13</v>
      </c>
      <c r="S27" s="42">
        <f>'[1]Расчет платы'!M20</f>
        <v>0.17</v>
      </c>
      <c r="T27" s="42">
        <f>'[1]Расчет платы'!M57</f>
        <v>7.0000000000000007E-2</v>
      </c>
      <c r="U27" s="42">
        <f>'[1]Расчет платы'!M58</f>
        <v>0.39</v>
      </c>
      <c r="V27" s="42">
        <f>'[1]Расчет платы'!M64</f>
        <v>2.64</v>
      </c>
      <c r="W27" s="48"/>
      <c r="X27" s="41">
        <f>'[1]Расчет платы'!M59</f>
        <v>0.94</v>
      </c>
      <c r="Y27" s="41">
        <f>'[1]Расчет платы'!M66</f>
        <v>0</v>
      </c>
      <c r="Z27" s="42">
        <f>'[1]Расчет платы'!M71</f>
        <v>4.5209999999999999</v>
      </c>
      <c r="AA27" s="44"/>
      <c r="AB27" s="42">
        <f>'[1]Расчет платы'!M69</f>
        <v>0.8</v>
      </c>
      <c r="AC27" s="42">
        <f>'[1]Расчет платы'!$G$70</f>
        <v>0</v>
      </c>
      <c r="AD27" s="42">
        <f>'[1]Расчет платы'!M67</f>
        <v>0.2</v>
      </c>
      <c r="AE27" s="42">
        <f>'[1]Расчет платы'!M60</f>
        <v>0.79</v>
      </c>
      <c r="AF27" s="42">
        <f>'[1]Расчет платы'!M65</f>
        <v>0.05</v>
      </c>
      <c r="AG27" s="42">
        <f>'[1]Расчет платы'!M61</f>
        <v>0.31</v>
      </c>
      <c r="AH27" s="42">
        <f>'[1]Расчет платы'!M62</f>
        <v>1.99</v>
      </c>
      <c r="AI27" s="56"/>
      <c r="AJ27" s="46"/>
    </row>
    <row r="28" spans="1:36" ht="59.25" thickTop="1" thickBot="1" x14ac:dyDescent="0.3">
      <c r="A28" s="37">
        <v>13</v>
      </c>
      <c r="B28" s="57" t="s">
        <v>56</v>
      </c>
      <c r="C28" s="39" t="s">
        <v>44</v>
      </c>
      <c r="D28" s="40">
        <f>'[1]Структура платы '!E20</f>
        <v>26.449429104215938</v>
      </c>
      <c r="E28" s="41">
        <f t="shared" si="1"/>
        <v>16.71688471211376</v>
      </c>
      <c r="F28" s="42"/>
      <c r="G28" s="42"/>
      <c r="H28" s="42">
        <f t="shared" si="0"/>
        <v>0.29842910421593949</v>
      </c>
      <c r="I28" s="42">
        <f>'[1]Структура платы '!I20</f>
        <v>0.27498674815905738</v>
      </c>
      <c r="J28" s="43">
        <f>'[1]Структура платы '!J20</f>
        <v>2.3442356056882111E-2</v>
      </c>
      <c r="K28" s="43">
        <f>'[1]Структура платы '!K20</f>
        <v>0</v>
      </c>
      <c r="L28" s="54"/>
      <c r="M28" s="54"/>
      <c r="N28" s="42"/>
      <c r="O28" s="42">
        <f>'[1]Расчет платы'!M48</f>
        <v>1.26</v>
      </c>
      <c r="P28" s="42"/>
      <c r="Q28" s="42">
        <f>'[1]Расчет платы'!M54</f>
        <v>2.6</v>
      </c>
      <c r="R28" s="42"/>
      <c r="S28" s="42"/>
      <c r="T28" s="42"/>
      <c r="U28" s="42"/>
      <c r="V28" s="42"/>
      <c r="W28" s="48"/>
      <c r="X28" s="41"/>
      <c r="Y28" s="41"/>
      <c r="Z28" s="42">
        <f>'[1]Расчет платы'!M71</f>
        <v>4.5209999999999999</v>
      </c>
      <c r="AA28" s="44"/>
      <c r="AB28" s="42"/>
      <c r="AC28" s="42"/>
      <c r="AD28" s="42"/>
      <c r="AE28" s="42">
        <f>'[1]Расчет платы'!M60</f>
        <v>0.79</v>
      </c>
      <c r="AF28" s="42"/>
      <c r="AG28" s="42">
        <f>'[1]Расчет платы'!M61</f>
        <v>0.31</v>
      </c>
      <c r="AH28" s="42"/>
      <c r="AI28" s="56"/>
      <c r="AJ28" s="46"/>
    </row>
    <row r="29" spans="1:36" ht="58.5" thickTop="1" x14ac:dyDescent="0.25">
      <c r="A29" s="37">
        <v>14</v>
      </c>
      <c r="B29" s="58" t="s">
        <v>57</v>
      </c>
      <c r="C29" s="39" t="s">
        <v>44</v>
      </c>
      <c r="D29" s="40">
        <f>'[1]Структура платы '!E21</f>
        <v>26.628358513154314</v>
      </c>
      <c r="E29" s="41">
        <f t="shared" si="1"/>
        <v>16.724173927426268</v>
      </c>
      <c r="F29" s="42">
        <f>'[1]Расчет платы'!M10</f>
        <v>3.28</v>
      </c>
      <c r="G29" s="42">
        <f>'[1]Расчет платы'!M15</f>
        <v>2.91</v>
      </c>
      <c r="H29" s="42">
        <f t="shared" si="0"/>
        <v>0.47735851315431599</v>
      </c>
      <c r="I29" s="42">
        <f>'[1]Структура платы '!I21</f>
        <v>0.31773922599348919</v>
      </c>
      <c r="J29" s="43">
        <f>'[1]Структура платы '!J21</f>
        <v>2.7086963713135438E-2</v>
      </c>
      <c r="K29" s="43">
        <f>'[1]Структура платы '!K21</f>
        <v>0.13253232344769134</v>
      </c>
      <c r="L29" s="54"/>
      <c r="M29" s="54"/>
      <c r="N29" s="42">
        <f>'[1]Расчет платы'!M42</f>
        <v>0.65</v>
      </c>
      <c r="O29" s="42">
        <f>'[1]Расчет платы'!M48</f>
        <v>1.26</v>
      </c>
      <c r="P29" s="42">
        <f>'[1]Расчет платы'!M49</f>
        <v>2.4500000000000002</v>
      </c>
      <c r="Q29" s="42">
        <f>'[1]Расчет платы'!M54</f>
        <v>2.6</v>
      </c>
      <c r="R29" s="42">
        <f>'[1]Расчет платы'!M56</f>
        <v>0.13</v>
      </c>
      <c r="S29" s="42">
        <f>'[1]Расчет платы'!M20</f>
        <v>0.17</v>
      </c>
      <c r="T29" s="42">
        <f>'[1]Расчет платы'!M57</f>
        <v>7.0000000000000007E-2</v>
      </c>
      <c r="U29" s="42">
        <f>'[1]Расчет платы'!M58</f>
        <v>0.39</v>
      </c>
      <c r="V29" s="42"/>
      <c r="W29" s="48"/>
      <c r="X29" s="41">
        <f>'[1]Расчет платы'!M59</f>
        <v>0.94</v>
      </c>
      <c r="Y29" s="41">
        <f>'[1]Расчет платы'!M66</f>
        <v>0</v>
      </c>
      <c r="Z29" s="42">
        <f>'[1]Расчет платы'!M71</f>
        <v>4.5209999999999999</v>
      </c>
      <c r="AA29" s="44"/>
      <c r="AB29" s="42">
        <f>'[1]Расчет платы'!M69</f>
        <v>0.8</v>
      </c>
      <c r="AC29" s="42">
        <f>'[1]Расчет платы'!$G$70</f>
        <v>0</v>
      </c>
      <c r="AD29" s="42">
        <f>'[1]Расчет платы'!M67</f>
        <v>0.2</v>
      </c>
      <c r="AE29" s="42">
        <f>'[1]Расчет платы'!M60</f>
        <v>0.79</v>
      </c>
      <c r="AF29" s="42">
        <f>'[1]Расчет платы'!M65</f>
        <v>0.05</v>
      </c>
      <c r="AG29" s="42">
        <f>'[1]Расчет платы'!M61</f>
        <v>0.31</v>
      </c>
      <c r="AH29" s="42">
        <f>'[1]Расчет платы'!M62</f>
        <v>1.99</v>
      </c>
      <c r="AI29" s="56"/>
      <c r="AJ29" s="46"/>
    </row>
    <row r="30" spans="1:36" ht="43.5" x14ac:dyDescent="0.25">
      <c r="A30" s="37">
        <v>15</v>
      </c>
      <c r="B30" s="58" t="s">
        <v>58</v>
      </c>
      <c r="C30" s="39" t="s">
        <v>44</v>
      </c>
      <c r="D30" s="40">
        <f>'[1]Структура платы '!E22</f>
        <v>23.914385356003283</v>
      </c>
      <c r="E30" s="41">
        <f t="shared" si="1"/>
        <v>14.078249386420202</v>
      </c>
      <c r="F30" s="42">
        <f>'[1]Расчет платы'!M10</f>
        <v>3.28</v>
      </c>
      <c r="G30" s="42">
        <f>'[1]Расчет платы'!M15</f>
        <v>2.91</v>
      </c>
      <c r="H30" s="42">
        <f t="shared" si="0"/>
        <v>0.40338535600328601</v>
      </c>
      <c r="I30" s="42">
        <f>'[1]Структура платы '!I22</f>
        <v>0.26122227069213383</v>
      </c>
      <c r="J30" s="43">
        <f>'[1]Структура платы '!J22</f>
        <v>2.4124693210104742E-2</v>
      </c>
      <c r="K30" s="43">
        <f>'[1]Структура платы '!K22</f>
        <v>0.11803839210104744</v>
      </c>
      <c r="L30" s="54"/>
      <c r="M30" s="54"/>
      <c r="N30" s="42">
        <f>'[1]Расчет платы'!M42</f>
        <v>0.65</v>
      </c>
      <c r="O30" s="42">
        <f>'[1]Расчет платы'!M48</f>
        <v>1.26</v>
      </c>
      <c r="P30" s="42">
        <f>'[1]Расчет платы'!M49</f>
        <v>2.4500000000000002</v>
      </c>
      <c r="Q30" s="42">
        <f>'[1]Расчет платы'!M54</f>
        <v>2.6</v>
      </c>
      <c r="R30" s="42">
        <f>'[1]Расчет платы'!M56</f>
        <v>0.13</v>
      </c>
      <c r="S30" s="42">
        <f>'[1]Расчет платы'!M20</f>
        <v>0.17</v>
      </c>
      <c r="T30" s="42">
        <f>'[1]Расчет платы'!M57</f>
        <v>7.0000000000000007E-2</v>
      </c>
      <c r="U30" s="42">
        <f>'[1]Расчет платы'!M58</f>
        <v>0.39</v>
      </c>
      <c r="V30" s="44"/>
      <c r="W30" s="48"/>
      <c r="X30" s="41">
        <f>'[1]Расчет платы'!M59</f>
        <v>0.94</v>
      </c>
      <c r="Y30" s="41">
        <f>'[1]Расчет платы'!M66</f>
        <v>0</v>
      </c>
      <c r="Z30" s="42">
        <f>'[1]Расчет платы'!M71</f>
        <v>4.5209999999999999</v>
      </c>
      <c r="AA30" s="44"/>
      <c r="AB30" s="42">
        <f>'[1]Расчет платы'!M69</f>
        <v>0.8</v>
      </c>
      <c r="AC30" s="42">
        <f>'[1]Расчет платы'!$G$70</f>
        <v>0</v>
      </c>
      <c r="AD30" s="42">
        <f>'[1]Расчет платы'!M67</f>
        <v>0.2</v>
      </c>
      <c r="AE30" s="42">
        <f>'[1]Расчет платы'!M60</f>
        <v>0.79</v>
      </c>
      <c r="AF30" s="42">
        <f>'[1]Расчет платы'!M65</f>
        <v>0.05</v>
      </c>
      <c r="AG30" s="42">
        <f>'[1]Расчет платы'!M61</f>
        <v>0.31</v>
      </c>
      <c r="AH30" s="42">
        <f>'[1]Расчет платы'!M62</f>
        <v>1.99</v>
      </c>
      <c r="AI30" s="56"/>
      <c r="AJ30" s="46"/>
    </row>
    <row r="31" spans="1:36" ht="57.75" x14ac:dyDescent="0.25">
      <c r="A31" s="37">
        <v>16</v>
      </c>
      <c r="B31" s="58" t="s">
        <v>59</v>
      </c>
      <c r="C31" s="39" t="s">
        <v>44</v>
      </c>
      <c r="D31" s="40">
        <f>'[1]Структура платы '!E23</f>
        <v>33.004389996381384</v>
      </c>
      <c r="E31" s="41">
        <f t="shared" si="1"/>
        <v>22.494708532590334</v>
      </c>
      <c r="F31" s="42">
        <f>'[1]Расчет платы'!M10</f>
        <v>3.28</v>
      </c>
      <c r="G31" s="42">
        <f>'[1]Расчет платы'!M15</f>
        <v>2.91</v>
      </c>
      <c r="H31" s="42">
        <f t="shared" si="0"/>
        <v>1.0633899963813809</v>
      </c>
      <c r="I31" s="42">
        <f>'[1]Структура платы '!I23</f>
        <v>0.96112398958306977</v>
      </c>
      <c r="J31" s="43">
        <f>'[1]Структура платы '!J23</f>
        <v>1.7354266295163207E-2</v>
      </c>
      <c r="K31" s="43">
        <f>'[1]Структура платы '!K23</f>
        <v>8.4911740503147842E-2</v>
      </c>
      <c r="L31" s="54"/>
      <c r="M31" s="42">
        <f>'[1]Расчет платы'!M30</f>
        <v>6.27</v>
      </c>
      <c r="N31" s="42">
        <f>'[1]Расчет платы'!M42</f>
        <v>0.65</v>
      </c>
      <c r="O31" s="42">
        <f>'[1]Расчет платы'!M48</f>
        <v>1.26</v>
      </c>
      <c r="P31" s="42">
        <f>'[1]Расчет платы'!M49</f>
        <v>2.4500000000000002</v>
      </c>
      <c r="Q31" s="42">
        <f>'[1]Расчет платы'!M54</f>
        <v>2.6</v>
      </c>
      <c r="R31" s="42">
        <f>'[1]Расчет платы'!M56</f>
        <v>0.13</v>
      </c>
      <c r="S31" s="42">
        <f>'[1]Расчет платы'!M20</f>
        <v>0.17</v>
      </c>
      <c r="T31" s="42">
        <f>'[1]Расчет платы'!M57</f>
        <v>7.0000000000000007E-2</v>
      </c>
      <c r="U31" s="42">
        <f>'[1]Расчет платы'!M58</f>
        <v>0.39</v>
      </c>
      <c r="V31" s="42">
        <f>'[1]Расчет платы'!M64</f>
        <v>2.64</v>
      </c>
      <c r="W31" s="48"/>
      <c r="X31" s="41">
        <f>'[1]Расчет платы'!M59</f>
        <v>0.94</v>
      </c>
      <c r="Y31" s="41">
        <f>'[1]Расчет платы'!M66</f>
        <v>0</v>
      </c>
      <c r="Z31" s="42">
        <f>'[1]Расчет платы'!M71</f>
        <v>4.5209999999999999</v>
      </c>
      <c r="AA31" s="42"/>
      <c r="AB31" s="42">
        <f>'[1]Расчет платы'!M69</f>
        <v>0.8</v>
      </c>
      <c r="AC31" s="42">
        <f>'[1]Расчет платы'!$G$70</f>
        <v>0</v>
      </c>
      <c r="AD31" s="42">
        <f>'[1]Расчет платы'!M67</f>
        <v>0.2</v>
      </c>
      <c r="AE31" s="42">
        <f>'[1]Расчет платы'!M60</f>
        <v>0.79</v>
      </c>
      <c r="AF31" s="42">
        <f>'[1]Расчет платы'!M65</f>
        <v>0.05</v>
      </c>
      <c r="AG31" s="42">
        <f>'[1]Расчет платы'!M61</f>
        <v>0.31</v>
      </c>
      <c r="AH31" s="42">
        <f>'[1]Расчет платы'!M62</f>
        <v>1.99</v>
      </c>
      <c r="AI31" s="56"/>
      <c r="AJ31" s="46"/>
    </row>
    <row r="32" spans="1:36" ht="72" x14ac:dyDescent="0.25">
      <c r="A32" s="37">
        <v>17</v>
      </c>
      <c r="B32" s="38" t="s">
        <v>60</v>
      </c>
      <c r="C32" s="39" t="s">
        <v>44</v>
      </c>
      <c r="D32" s="40">
        <f>'[1]Структура платы '!E24</f>
        <v>14.491855242881137</v>
      </c>
      <c r="E32" s="41">
        <f t="shared" si="1"/>
        <v>4.7608716850244512</v>
      </c>
      <c r="F32" s="42">
        <f>'[1]Расчет платы'!M10</f>
        <v>3.28</v>
      </c>
      <c r="G32" s="47"/>
      <c r="H32" s="42">
        <f t="shared" si="0"/>
        <v>0.30085524288113685</v>
      </c>
      <c r="I32" s="42">
        <f>'[1]Структура платы '!I24</f>
        <v>0.27541940036891155</v>
      </c>
      <c r="J32" s="43">
        <f>'[1]Структура платы '!J24</f>
        <v>2.5435842512225287E-2</v>
      </c>
      <c r="K32" s="43">
        <f>'[1]Структура платы '!K24</f>
        <v>0</v>
      </c>
      <c r="L32" s="54"/>
      <c r="M32" s="54"/>
      <c r="N32" s="42">
        <f>'[1]Расчет платы'!M42</f>
        <v>0.65</v>
      </c>
      <c r="O32" s="42">
        <f>'[1]Расчет платы'!M48</f>
        <v>1.26</v>
      </c>
      <c r="P32" s="42">
        <f>'[1]Расчет платы'!M49</f>
        <v>2.4500000000000002</v>
      </c>
      <c r="Q32" s="42">
        <f>'[1]Расчет платы'!M54</f>
        <v>2.6</v>
      </c>
      <c r="R32" s="42">
        <f>'[1]Расчет платы'!M56</f>
        <v>0.13</v>
      </c>
      <c r="S32" s="42">
        <f>'[1]Расчет платы'!M20</f>
        <v>0.17</v>
      </c>
      <c r="T32" s="42">
        <f>'[1]Расчет платы'!M57</f>
        <v>7.0000000000000007E-2</v>
      </c>
      <c r="U32" s="42">
        <f>'[1]Расчет платы'!M58</f>
        <v>0.39</v>
      </c>
      <c r="V32" s="44"/>
      <c r="W32" s="59"/>
      <c r="X32" s="41">
        <f>'[1]Расчет платы'!M59</f>
        <v>0.94</v>
      </c>
      <c r="Y32" s="41">
        <f>'[1]Расчет платы'!M66</f>
        <v>0</v>
      </c>
      <c r="Z32" s="42">
        <f>'[1]Расчет платы'!M71</f>
        <v>4.5209999999999999</v>
      </c>
      <c r="AA32" s="44"/>
      <c r="AB32" s="47"/>
      <c r="AC32" s="44"/>
      <c r="AD32" s="53"/>
      <c r="AE32" s="44">
        <f>'[1]Расчет платы'!M60</f>
        <v>0.79</v>
      </c>
      <c r="AF32" s="42">
        <f>'[1]Расчет платы'!M65</f>
        <v>0.05</v>
      </c>
      <c r="AG32" s="42">
        <f>'[1]Расчет платы'!M61</f>
        <v>0.31</v>
      </c>
      <c r="AH32" s="42">
        <f>'[1]Расчет платы'!M62</f>
        <v>1.99</v>
      </c>
      <c r="AI32" s="56">
        <v>1.1000000000000001</v>
      </c>
      <c r="AJ32" s="46"/>
    </row>
    <row r="33" spans="1:38" s="62" customFormat="1" ht="58.5" thickBot="1" x14ac:dyDescent="0.3">
      <c r="A33" s="37">
        <v>18</v>
      </c>
      <c r="B33" s="38" t="s">
        <v>61</v>
      </c>
      <c r="C33" s="39" t="s">
        <v>44</v>
      </c>
      <c r="D33" s="40">
        <f>'[1]Структура платы '!E25</f>
        <v>38.795766180578752</v>
      </c>
      <c r="E33" s="41">
        <f t="shared" si="1"/>
        <v>28.314766180578754</v>
      </c>
      <c r="F33" s="42">
        <f>'[1]Расчет платы'!M10</f>
        <v>3.28</v>
      </c>
      <c r="G33" s="42">
        <f>'[1]Расчет платы'!M15</f>
        <v>2.91</v>
      </c>
      <c r="H33" s="42">
        <f t="shared" si="0"/>
        <v>1.08</v>
      </c>
      <c r="I33" s="42">
        <f>'[1]Расчет платы'!M22</f>
        <v>0.97</v>
      </c>
      <c r="J33" s="42">
        <f>'[1]Расчет платы'!M23</f>
        <v>0.04</v>
      </c>
      <c r="K33" s="42">
        <f>'[1]Расчет платы'!M24</f>
        <v>7.0000000000000007E-2</v>
      </c>
      <c r="L33" s="42">
        <f>'[1]Расчет платы'!M25</f>
        <v>1.97</v>
      </c>
      <c r="M33" s="42">
        <f>'[1]Расчет платы'!M30</f>
        <v>6.27</v>
      </c>
      <c r="N33" s="42">
        <f>'[1]Расчет платы'!M42</f>
        <v>0.65</v>
      </c>
      <c r="O33" s="42">
        <f>'[1]Расчет платы'!M48</f>
        <v>1.26</v>
      </c>
      <c r="P33" s="42">
        <f>'[1]Расчет платы'!M49</f>
        <v>2.4500000000000002</v>
      </c>
      <c r="Q33" s="42">
        <f>'[1]Расчет платы'!M54</f>
        <v>2.6</v>
      </c>
      <c r="R33" s="42"/>
      <c r="S33" s="42">
        <f>'[1]Расчет платы'!M20</f>
        <v>0.17</v>
      </c>
      <c r="T33" s="42">
        <f>'[1]Расчет платы'!M57</f>
        <v>7.0000000000000007E-2</v>
      </c>
      <c r="U33" s="42">
        <f>'[1]Расчет платы'!M58</f>
        <v>0.39</v>
      </c>
      <c r="V33" s="42">
        <f>'[1]Расчет платы'!M64</f>
        <v>2.64</v>
      </c>
      <c r="W33" s="37"/>
      <c r="X33" s="41">
        <f>'[1]Расчет платы'!M59</f>
        <v>0.94</v>
      </c>
      <c r="Y33" s="41">
        <f>'[1]Расчет платы'!M66</f>
        <v>0</v>
      </c>
      <c r="Z33" s="42">
        <f>'[1]Расчет платы'!M71</f>
        <v>4.5209999999999999</v>
      </c>
      <c r="AA33" s="49">
        <v>3.39</v>
      </c>
      <c r="AB33" s="42">
        <f>'[1]Расчет платы'!M69</f>
        <v>0.8</v>
      </c>
      <c r="AC33" s="49">
        <v>0</v>
      </c>
      <c r="AD33" s="42">
        <f>'[1]Расчет платы'!M67</f>
        <v>0.2</v>
      </c>
      <c r="AE33" s="42">
        <f>'[1]Расчет платы'!M60</f>
        <v>0.79</v>
      </c>
      <c r="AF33" s="42">
        <f>'[1]Расчет платы'!M65</f>
        <v>0.05</v>
      </c>
      <c r="AG33" s="42">
        <f>'[1]Расчет платы'!M61</f>
        <v>0.31</v>
      </c>
      <c r="AH33" s="42">
        <f>'[1]Расчет платы'!M62</f>
        <v>1.99</v>
      </c>
      <c r="AI33" s="37"/>
      <c r="AJ33" s="60"/>
      <c r="AK33" s="61"/>
      <c r="AL33" s="61"/>
    </row>
    <row r="34" spans="1:38" ht="44.25" thickTop="1" x14ac:dyDescent="0.25">
      <c r="A34" s="37">
        <v>19</v>
      </c>
      <c r="B34" s="38" t="s">
        <v>62</v>
      </c>
      <c r="C34" s="39" t="s">
        <v>44</v>
      </c>
      <c r="D34" s="40">
        <f>'[1]Структура платы '!E26</f>
        <v>31.195707862044614</v>
      </c>
      <c r="E34" s="41">
        <f t="shared" si="1"/>
        <v>19.494565407764188</v>
      </c>
      <c r="H34" s="42">
        <f t="shared" si="0"/>
        <v>2.2747078620446057</v>
      </c>
      <c r="I34" s="63">
        <f>'[1]Структура платы '!I26</f>
        <v>2.1139351083465892</v>
      </c>
      <c r="J34" s="63">
        <f>'[1]Структура платы '!J26</f>
        <v>2.728270388208941E-2</v>
      </c>
      <c r="K34" s="63">
        <f>'[1]Структура платы '!K26</f>
        <v>0.13349004981592702</v>
      </c>
      <c r="L34" s="37"/>
      <c r="M34" s="37"/>
      <c r="N34" s="37"/>
      <c r="O34" s="64">
        <f>'[1]Расчет платы'!M48</f>
        <v>1.26</v>
      </c>
      <c r="P34" s="37"/>
      <c r="Q34" s="64">
        <f>'[1]Расчет платы'!M54</f>
        <v>2.6</v>
      </c>
      <c r="R34" s="37"/>
      <c r="S34" s="37"/>
      <c r="T34" s="37"/>
      <c r="U34" s="37"/>
      <c r="V34" s="49"/>
      <c r="W34" s="37"/>
      <c r="X34" s="37"/>
      <c r="Y34" s="37"/>
      <c r="Z34" s="64">
        <f>'[1]Расчет платы'!M71</f>
        <v>4.5209999999999999</v>
      </c>
      <c r="AA34" s="49"/>
      <c r="AB34" s="37"/>
      <c r="AC34" s="49"/>
      <c r="AD34" s="37"/>
      <c r="AE34" s="64">
        <f>'[1]Расчет платы'!M60</f>
        <v>0.79</v>
      </c>
      <c r="AF34" s="37"/>
      <c r="AG34" s="64">
        <f>'[1]Расчет платы'!M61</f>
        <v>0.31</v>
      </c>
    </row>
    <row r="36" spans="1:38" x14ac:dyDescent="0.25">
      <c r="B36" s="1" t="s">
        <v>63</v>
      </c>
      <c r="E36" s="1" t="s">
        <v>64</v>
      </c>
    </row>
  </sheetData>
  <mergeCells count="17">
    <mergeCell ref="B15:AG15"/>
    <mergeCell ref="AI11:AI13"/>
    <mergeCell ref="AJ11:AJ13"/>
    <mergeCell ref="E12:E13"/>
    <mergeCell ref="H12:H13"/>
    <mergeCell ref="I12:K12"/>
    <mergeCell ref="O12:O13"/>
    <mergeCell ref="Q12:Q13"/>
    <mergeCell ref="Z12:Z13"/>
    <mergeCell ref="AE12:AE13"/>
    <mergeCell ref="AG12:AG13"/>
    <mergeCell ref="B8:AG9"/>
    <mergeCell ref="A11:A13"/>
    <mergeCell ref="B11:B13"/>
    <mergeCell ref="C11:C13"/>
    <mergeCell ref="D11:D13"/>
    <mergeCell ref="E11:AH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2016-12-26T15:27:21Z</dcterms:created>
  <dcterms:modified xsi:type="dcterms:W3CDTF">2016-12-26T15:28:57Z</dcterms:modified>
</cp:coreProperties>
</file>